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Designs\UnderwaterRobots\Rovo-Kit\Purchasing\"/>
    </mc:Choice>
  </mc:AlternateContent>
  <xr:revisionPtr revIDLastSave="0" documentId="13_ncr:1_{803C7875-38D2-4EA1-B1F6-AAF7AAA795FB}" xr6:coauthVersionLast="47" xr6:coauthVersionMax="47" xr10:uidLastSave="{00000000-0000-0000-0000-000000000000}"/>
  <bookViews>
    <workbookView xWindow="8115" yWindow="330" windowWidth="17280" windowHeight="15030" xr2:uid="{AF45FA42-A9C7-4E6F-BFBE-D209EF3C89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O9" i="1" s="1"/>
  <c r="N33" i="1"/>
  <c r="O33" i="1" s="1"/>
  <c r="N32" i="1"/>
  <c r="O32" i="1"/>
  <c r="N31" i="1"/>
  <c r="O31" i="1" s="1"/>
  <c r="L22" i="1"/>
  <c r="N22" i="1"/>
  <c r="O22" i="1" s="1"/>
  <c r="N131" i="1"/>
  <c r="O131" i="1" s="1"/>
  <c r="L131" i="1"/>
  <c r="K13" i="1"/>
  <c r="L13" i="1" s="1"/>
  <c r="N17" i="1"/>
  <c r="O17" i="1" s="1"/>
  <c r="N25" i="1"/>
  <c r="O25" i="1" s="1"/>
  <c r="L25" i="1"/>
  <c r="L17" i="1"/>
  <c r="L27" i="1"/>
  <c r="N27" i="1"/>
  <c r="O27" i="1" s="1"/>
  <c r="N8" i="1"/>
  <c r="O8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1" i="1"/>
  <c r="O11" i="1" s="1"/>
  <c r="N4" i="1"/>
  <c r="O4" i="1" s="1"/>
  <c r="N24" i="1"/>
  <c r="O24" i="1" s="1"/>
  <c r="N130" i="1"/>
  <c r="O130" i="1" s="1"/>
  <c r="N26" i="1"/>
  <c r="O26" i="1" s="1"/>
  <c r="N29" i="1"/>
  <c r="O29" i="1" s="1"/>
  <c r="N132" i="1"/>
  <c r="O132" i="1" s="1"/>
  <c r="N12" i="1"/>
  <c r="O12" i="1" s="1"/>
  <c r="N15" i="1"/>
  <c r="O15" i="1" s="1"/>
  <c r="N28" i="1"/>
  <c r="O28" i="1" s="1"/>
  <c r="N30" i="1"/>
  <c r="O30" i="1" s="1"/>
  <c r="N10" i="1"/>
  <c r="O10" i="1" s="1"/>
  <c r="N16" i="1"/>
  <c r="O16" i="1" s="1"/>
  <c r="N14" i="1"/>
  <c r="O14" i="1" s="1"/>
  <c r="N23" i="1"/>
  <c r="O2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128" i="1"/>
  <c r="O128" i="1" s="1"/>
  <c r="N56" i="1"/>
  <c r="O56" i="1" s="1"/>
  <c r="N126" i="1"/>
  <c r="O126" i="1" s="1"/>
  <c r="N124" i="1"/>
  <c r="O124" i="1" s="1"/>
  <c r="N125" i="1"/>
  <c r="O125" i="1" s="1"/>
  <c r="N48" i="1"/>
  <c r="O48" i="1" s="1"/>
  <c r="N133" i="1"/>
  <c r="O133" i="1" s="1"/>
  <c r="N127" i="1"/>
  <c r="O127" i="1" s="1"/>
  <c r="N54" i="1"/>
  <c r="O54" i="1" s="1"/>
  <c r="N129" i="1"/>
  <c r="O129" i="1" s="1"/>
  <c r="N49" i="1"/>
  <c r="O49" i="1" s="1"/>
  <c r="N53" i="1"/>
  <c r="O53" i="1" s="1"/>
  <c r="N46" i="1"/>
  <c r="O46" i="1" s="1"/>
  <c r="N57" i="1"/>
  <c r="O57" i="1" s="1"/>
  <c r="N55" i="1"/>
  <c r="O55" i="1" s="1"/>
  <c r="N51" i="1"/>
  <c r="O51" i="1" s="1"/>
  <c r="N50" i="1"/>
  <c r="O50" i="1" s="1"/>
  <c r="N47" i="1"/>
  <c r="O47" i="1" s="1"/>
  <c r="N18" i="1"/>
  <c r="O18" i="1" s="1"/>
  <c r="N52" i="1"/>
  <c r="O52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93" i="1"/>
  <c r="O93" i="1" s="1"/>
  <c r="N21" i="1"/>
  <c r="O21" i="1" s="1"/>
  <c r="N19" i="1"/>
  <c r="O19" i="1" s="1"/>
  <c r="N20" i="1"/>
  <c r="O20" i="1" s="1"/>
  <c r="N134" i="1"/>
  <c r="O134" i="1" s="1"/>
  <c r="L118" i="1"/>
  <c r="L123" i="1"/>
  <c r="L122" i="1"/>
  <c r="L121" i="1"/>
  <c r="L120" i="1"/>
  <c r="L119" i="1"/>
  <c r="L132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1" i="1"/>
  <c r="L4" i="1"/>
  <c r="L24" i="1"/>
  <c r="L130" i="1"/>
  <c r="L26" i="1"/>
  <c r="L29" i="1"/>
  <c r="L15" i="1"/>
  <c r="L28" i="1"/>
  <c r="L30" i="1"/>
  <c r="L10" i="1"/>
  <c r="L16" i="1"/>
  <c r="L14" i="1"/>
  <c r="L34" i="1"/>
  <c r="L35" i="1"/>
  <c r="L36" i="1"/>
  <c r="L37" i="1"/>
  <c r="L38" i="1"/>
  <c r="L39" i="1"/>
  <c r="L40" i="1"/>
  <c r="L41" i="1"/>
  <c r="L42" i="1"/>
  <c r="L43" i="1"/>
  <c r="L44" i="1"/>
  <c r="L45" i="1"/>
  <c r="L128" i="1"/>
  <c r="L56" i="1"/>
  <c r="L126" i="1"/>
  <c r="L124" i="1"/>
  <c r="L125" i="1"/>
  <c r="L49" i="1"/>
  <c r="L48" i="1"/>
  <c r="L53" i="1"/>
  <c r="L46" i="1"/>
  <c r="L57" i="1"/>
  <c r="L55" i="1"/>
  <c r="L51" i="1"/>
  <c r="L50" i="1"/>
  <c r="L47" i="1"/>
  <c r="L18" i="1"/>
  <c r="L52" i="1"/>
  <c r="L133" i="1"/>
  <c r="L54" i="1"/>
  <c r="L129" i="1"/>
  <c r="L23" i="1"/>
  <c r="L21" i="1"/>
  <c r="L19" i="1"/>
  <c r="L20" i="1"/>
  <c r="L93" i="1"/>
  <c r="L94" i="1"/>
  <c r="L95" i="1"/>
  <c r="L96" i="1"/>
  <c r="L97" i="1"/>
  <c r="L98" i="1"/>
  <c r="L99" i="1"/>
  <c r="L100" i="1"/>
  <c r="L104" i="1"/>
  <c r="L101" i="1"/>
  <c r="L102" i="1"/>
  <c r="L103" i="1"/>
  <c r="L105" i="1"/>
  <c r="L106" i="1"/>
  <c r="L108" i="1"/>
  <c r="L109" i="1"/>
  <c r="L110" i="1"/>
  <c r="L107" i="1"/>
  <c r="L111" i="1"/>
  <c r="L112" i="1"/>
  <c r="L113" i="1"/>
  <c r="L114" i="1"/>
  <c r="L115" i="1"/>
  <c r="L116" i="1"/>
  <c r="L117" i="1"/>
  <c r="L58" i="1"/>
  <c r="L59" i="1"/>
  <c r="L60" i="1"/>
  <c r="L61" i="1"/>
  <c r="L62" i="1"/>
  <c r="L63" i="1"/>
  <c r="L64" i="1"/>
  <c r="L65" i="1"/>
  <c r="L66" i="1"/>
  <c r="L71" i="1"/>
  <c r="L68" i="1"/>
  <c r="L72" i="1"/>
  <c r="L69" i="1"/>
  <c r="L70" i="1"/>
  <c r="L74" i="1"/>
  <c r="L75" i="1"/>
  <c r="L79" i="1"/>
  <c r="L80" i="1"/>
  <c r="L73" i="1"/>
  <c r="L76" i="1"/>
  <c r="L77" i="1"/>
  <c r="L78" i="1"/>
  <c r="L82" i="1"/>
  <c r="L67" i="1"/>
  <c r="L81" i="1"/>
  <c r="L83" i="1"/>
  <c r="L84" i="1"/>
  <c r="L85" i="1"/>
  <c r="L86" i="1"/>
  <c r="L87" i="1"/>
  <c r="L88" i="1"/>
  <c r="L89" i="1"/>
  <c r="L90" i="1"/>
  <c r="L134" i="1"/>
  <c r="K12" i="1"/>
  <c r="L12" i="1" s="1"/>
</calcChain>
</file>

<file path=xl/sharedStrings.xml><?xml version="1.0" encoding="utf-8"?>
<sst xmlns="http://schemas.openxmlformats.org/spreadsheetml/2006/main" count="831" uniqueCount="463">
  <si>
    <t>Qty</t>
  </si>
  <si>
    <t>Item</t>
  </si>
  <si>
    <t>Mfgr</t>
  </si>
  <si>
    <t>Mfgr-PN</t>
  </si>
  <si>
    <t>Each</t>
  </si>
  <si>
    <t>Total</t>
  </si>
  <si>
    <t>Thrusters</t>
  </si>
  <si>
    <t>APISQUEEN</t>
  </si>
  <si>
    <t>U2</t>
  </si>
  <si>
    <t>Acrylic tube</t>
  </si>
  <si>
    <t>Acme Plastics</t>
  </si>
  <si>
    <t>Marine board</t>
  </si>
  <si>
    <t>E Street Plastics</t>
  </si>
  <si>
    <t>12x24x1/8 blk</t>
  </si>
  <si>
    <t>Newhaven</t>
  </si>
  <si>
    <t>NHD-0420DZ-FSW-FBW</t>
  </si>
  <si>
    <t>ESCs</t>
  </si>
  <si>
    <t>video camera</t>
  </si>
  <si>
    <t>Amazon</t>
  </si>
  <si>
    <t>MG90S</t>
  </si>
  <si>
    <t>Tether signal cable</t>
  </si>
  <si>
    <t>HomeDepot</t>
  </si>
  <si>
    <t>Tether power cord</t>
  </si>
  <si>
    <t>Gates</t>
  </si>
  <si>
    <t>PJRC</t>
  </si>
  <si>
    <t>Vendor</t>
  </si>
  <si>
    <t>VendorPN</t>
  </si>
  <si>
    <t>system</t>
  </si>
  <si>
    <t>Motor</t>
  </si>
  <si>
    <t>Pololu</t>
  </si>
  <si>
    <t>37D 24V 50:1</t>
  </si>
  <si>
    <t>Cat6x75'</t>
  </si>
  <si>
    <t>Dimensions/Value</t>
  </si>
  <si>
    <t>Foam backer</t>
  </si>
  <si>
    <t>Shaft coupler</t>
  </si>
  <si>
    <t>Lead screw</t>
  </si>
  <si>
    <t>Lead nut</t>
  </si>
  <si>
    <t>actuator shaft</t>
  </si>
  <si>
    <t>end seal o rings</t>
  </si>
  <si>
    <t>thrust ball</t>
  </si>
  <si>
    <t>2-1/4" OD x 1/8"</t>
  </si>
  <si>
    <t>Tr8x8 x 75mm</t>
  </si>
  <si>
    <t>Tr8x8 brass 2 hole</t>
  </si>
  <si>
    <t>6mm x 8mm</t>
  </si>
  <si>
    <t>NTSC/TV-HDI</t>
  </si>
  <si>
    <t>EVERSECU</t>
  </si>
  <si>
    <t>Vichan-US</t>
  </si>
  <si>
    <t>POLISI3D</t>
  </si>
  <si>
    <t>NTSC 2.1mm lens</t>
  </si>
  <si>
    <t>BlueFishCam</t>
  </si>
  <si>
    <t>UnderwaterThrusters</t>
  </si>
  <si>
    <t>Digikey</t>
  </si>
  <si>
    <t>O'Reilly</t>
  </si>
  <si>
    <t>OshPark</t>
  </si>
  <si>
    <t>cast acrylic</t>
  </si>
  <si>
    <t>Lexan tube</t>
  </si>
  <si>
    <t>McMaster-Carr</t>
  </si>
  <si>
    <t>9557K494</t>
  </si>
  <si>
    <t>AS568A-224 EPDM</t>
  </si>
  <si>
    <t>2-1/4 OD x 8" L</t>
  </si>
  <si>
    <t>9176T9</t>
  </si>
  <si>
    <t>B00LRE801Y</t>
  </si>
  <si>
    <t>B08LZ1V56T</t>
  </si>
  <si>
    <t>B08JPM29FD</t>
  </si>
  <si>
    <t>B07YCD5XXQ</t>
  </si>
  <si>
    <t>Motor controller</t>
  </si>
  <si>
    <t>6 Dia x 8 L x 1/8 wall</t>
  </si>
  <si>
    <t>Cyclone</t>
  </si>
  <si>
    <t>shaft seals</t>
  </si>
  <si>
    <t>1/4" ID x 1/2" OD x 3/16"</t>
  </si>
  <si>
    <t>8mm</t>
  </si>
  <si>
    <t>heat sink</t>
  </si>
  <si>
    <t>50 x 50 x 25mm</t>
  </si>
  <si>
    <t>75mm</t>
  </si>
  <si>
    <t>switch board</t>
  </si>
  <si>
    <t>RVLIM-B</t>
  </si>
  <si>
    <t>limit switch</t>
  </si>
  <si>
    <t>DiodesInc</t>
  </si>
  <si>
    <t>Phoenix</t>
  </si>
  <si>
    <t>Terminal jack strip</t>
  </si>
  <si>
    <t>Terminal plug</t>
  </si>
  <si>
    <t>2 pin 3.5mm</t>
  </si>
  <si>
    <t>4 pin 3.5mm</t>
  </si>
  <si>
    <t>Spacer</t>
  </si>
  <si>
    <t>#6x1" Nylon round</t>
  </si>
  <si>
    <t>Spring</t>
  </si>
  <si>
    <t>Thruster cable seals</t>
  </si>
  <si>
    <t>9/32" ID 1/2" OD</t>
  </si>
  <si>
    <t>ATS1590-ND</t>
  </si>
  <si>
    <t>ATS-CPX050050025-124-C2-R0</t>
  </si>
  <si>
    <t>ATS</t>
  </si>
  <si>
    <t>B09LC7WTT2</t>
  </si>
  <si>
    <t>WEIJ</t>
  </si>
  <si>
    <t>6mm to 8mm,L25xD19</t>
  </si>
  <si>
    <t>Sensor seal</t>
  </si>
  <si>
    <t>9505K13</t>
  </si>
  <si>
    <t>50915K814</t>
  </si>
  <si>
    <t>91125A037</t>
  </si>
  <si>
    <t>1/4" D x 3" 10-32 SS</t>
  </si>
  <si>
    <t>94639A306</t>
  </si>
  <si>
    <t>9433K64</t>
  </si>
  <si>
    <t>.375" x 4" expansion</t>
  </si>
  <si>
    <t>9292K45</t>
  </si>
  <si>
    <t>1597-1515-ND</t>
  </si>
  <si>
    <t>Seeed</t>
  </si>
  <si>
    <t>G1/4-19 thread</t>
  </si>
  <si>
    <t>G1/4-19</t>
  </si>
  <si>
    <t>DM3CQF1003L01</t>
  </si>
  <si>
    <t>2449-DM3CQF1003L01-ND</t>
  </si>
  <si>
    <t>CIT</t>
  </si>
  <si>
    <t>subminiature</t>
  </si>
  <si>
    <t>1N4002DICT-ND</t>
  </si>
  <si>
    <t>1N4002</t>
  </si>
  <si>
    <t>732-2771-ND</t>
  </si>
  <si>
    <t>Wurth</t>
  </si>
  <si>
    <t>"691322110004"</t>
  </si>
  <si>
    <t>732-2751-ND</t>
  </si>
  <si>
    <t>"691361100002"</t>
  </si>
  <si>
    <t>12-2 speaker cord</t>
  </si>
  <si>
    <t>David</t>
  </si>
  <si>
    <t>Cree</t>
  </si>
  <si>
    <t>90-CMB1510-R108-00PF0U0A30G-ND</t>
  </si>
  <si>
    <t>CMB1510-R108-00PF0U0A30G</t>
  </si>
  <si>
    <t>LED 10W 18V white</t>
  </si>
  <si>
    <t>732-2753-ND</t>
  </si>
  <si>
    <t>Würth</t>
  </si>
  <si>
    <t>"691361100004"</t>
  </si>
  <si>
    <t>Plug,screw,4pin</t>
  </si>
  <si>
    <t>Tether plug</t>
  </si>
  <si>
    <t>Ferrules power</t>
  </si>
  <si>
    <t>Ferrules motor</t>
  </si>
  <si>
    <t>Ferrules data</t>
  </si>
  <si>
    <t>Blue 23AWG</t>
  </si>
  <si>
    <t>A112905-ND</t>
  </si>
  <si>
    <t>1-966067-9</t>
  </si>
  <si>
    <t>A129216-ND</t>
  </si>
  <si>
    <t>966067-8</t>
  </si>
  <si>
    <t>A114627-ND</t>
  </si>
  <si>
    <t>966066-1</t>
  </si>
  <si>
    <t>TE</t>
  </si>
  <si>
    <t>Grey 11 AWG</t>
  </si>
  <si>
    <t>Red 17 AWG</t>
  </si>
  <si>
    <t>Screws camera back</t>
  </si>
  <si>
    <t>Screw servo horn</t>
  </si>
  <si>
    <t>Screws noggin</t>
  </si>
  <si>
    <t>4-40 square</t>
  </si>
  <si>
    <t>Nuts noggin</t>
  </si>
  <si>
    <t>Zip Ties</t>
  </si>
  <si>
    <t>6" black</t>
  </si>
  <si>
    <t>Screws noggin to side</t>
  </si>
  <si>
    <t>10-32 x 1" pan head</t>
  </si>
  <si>
    <t>Screws thruster</t>
  </si>
  <si>
    <t>Home Depot</t>
  </si>
  <si>
    <t>Ballast bars</t>
  </si>
  <si>
    <t>Steel round 1-1/8 x 7.25</t>
  </si>
  <si>
    <t>IMS</t>
  </si>
  <si>
    <t>Data tether insert</t>
  </si>
  <si>
    <t>4-40x1/2 pan Phillips</t>
  </si>
  <si>
    <t>M2.5x6 pan Phillips</t>
  </si>
  <si>
    <t>K&amp;S</t>
  </si>
  <si>
    <t>Screws heatsink</t>
  </si>
  <si>
    <t>6-32x1.5 pan Phillips</t>
  </si>
  <si>
    <t>Nuts heatsink</t>
  </si>
  <si>
    <t>6-32 Nylock</t>
  </si>
  <si>
    <t>#8x1/2 ST 1/4 hex</t>
  </si>
  <si>
    <t>Screws LED</t>
  </si>
  <si>
    <t>Spacers heatsink</t>
  </si>
  <si>
    <t xml:space="preserve"> 3/8x50Ft</t>
  </si>
  <si>
    <t>C21CP</t>
  </si>
  <si>
    <t>FrostKing</t>
  </si>
  <si>
    <t>Comm'l Elect</t>
  </si>
  <si>
    <t>Brass tube 3/16x3/4</t>
  </si>
  <si>
    <t>O-rings for tube</t>
  </si>
  <si>
    <t>OS5568-356 EPDM</t>
  </si>
  <si>
    <t>M2x8 pan Phillips</t>
  </si>
  <si>
    <t>Power cable seals</t>
  </si>
  <si>
    <t>Data cable seals</t>
  </si>
  <si>
    <t>5/32" ID 5/16" OD</t>
  </si>
  <si>
    <t>1/4" ID 7/16" OD</t>
  </si>
  <si>
    <t>Camera power cable</t>
  </si>
  <si>
    <t>5.5/2.1mm 8"</t>
  </si>
  <si>
    <t>Seal plugs</t>
  </si>
  <si>
    <t>1/4x1 Delrin rod</t>
  </si>
  <si>
    <t>B09F3G4KNB</t>
  </si>
  <si>
    <t>TowerPro</t>
  </si>
  <si>
    <t>R1</t>
  </si>
  <si>
    <t>R2, R6-R9</t>
  </si>
  <si>
    <t>R3, R10</t>
  </si>
  <si>
    <t>R4, R5</t>
  </si>
  <si>
    <t>C1</t>
  </si>
  <si>
    <t>J1</t>
  </si>
  <si>
    <t>RV1</t>
  </si>
  <si>
    <t>U4</t>
  </si>
  <si>
    <t>T1</t>
  </si>
  <si>
    <t>J2</t>
  </si>
  <si>
    <t>J3</t>
  </si>
  <si>
    <t>J4</t>
  </si>
  <si>
    <t>C3, C4</t>
  </si>
  <si>
    <t>U1</t>
  </si>
  <si>
    <t>U3</t>
  </si>
  <si>
    <t>H1-4</t>
  </si>
  <si>
    <t>296-17498-5-ND</t>
  </si>
  <si>
    <t>A113391-ND</t>
  </si>
  <si>
    <t>3386X-202LF-N</t>
  </si>
  <si>
    <t>S7057-ND</t>
  </si>
  <si>
    <t>S7038-ND</t>
  </si>
  <si>
    <t>S7049-ND</t>
  </si>
  <si>
    <t>945-R-78K5.0-1.0-ND</t>
  </si>
  <si>
    <t>CP-1403-ND</t>
  </si>
  <si>
    <t>CP-1402-ND</t>
  </si>
  <si>
    <t>609-1046-ND</t>
  </si>
  <si>
    <t>P13477-ND</t>
  </si>
  <si>
    <t>S1011EC-05-ND</t>
  </si>
  <si>
    <t>AE10863-ND</t>
  </si>
  <si>
    <t>732-12896-ND</t>
  </si>
  <si>
    <t>SAM12363-ND</t>
  </si>
  <si>
    <t>NHD-0420DZ-FSW-FBW-ND</t>
  </si>
  <si>
    <t>732-12917-ND</t>
  </si>
  <si>
    <t>SN65HVD485EP</t>
  </si>
  <si>
    <t>SN75176BP</t>
  </si>
  <si>
    <t>R-78K5.0-1.0</t>
  </si>
  <si>
    <t>220uF25V</t>
  </si>
  <si>
    <t>Teensy4.1</t>
  </si>
  <si>
    <t>M2.5x20-FF</t>
  </si>
  <si>
    <t>M2.5x5-MF</t>
  </si>
  <si>
    <t>NHD-0420DZ</t>
  </si>
  <si>
    <t>M2.5x10-MF</t>
  </si>
  <si>
    <t>order</t>
  </si>
  <si>
    <t>RVTOP-C</t>
  </si>
  <si>
    <t>R2, R5, R10, R12, R13</t>
  </si>
  <si>
    <t>R3</t>
  </si>
  <si>
    <t>R4, R14, R15</t>
  </si>
  <si>
    <t>R11</t>
  </si>
  <si>
    <t>J5</t>
  </si>
  <si>
    <t>D1</t>
  </si>
  <si>
    <t>D2,D3</t>
  </si>
  <si>
    <t>U5</t>
  </si>
  <si>
    <t>J3,J4</t>
  </si>
  <si>
    <t>J2,ESCs</t>
  </si>
  <si>
    <t>J8, J12, J13</t>
  </si>
  <si>
    <t>J6</t>
  </si>
  <si>
    <t>J7</t>
  </si>
  <si>
    <t>J9</t>
  </si>
  <si>
    <t>C2</t>
  </si>
  <si>
    <t>F1</t>
  </si>
  <si>
    <t>RVCBOT-D</t>
  </si>
  <si>
    <t>Circuit board, blank</t>
  </si>
  <si>
    <t>IC, RS-485 transceiver</t>
  </si>
  <si>
    <t>LED</t>
  </si>
  <si>
    <t>Regulator, LED</t>
  </si>
  <si>
    <t>Socket strip</t>
  </si>
  <si>
    <t>Regulator, 5V</t>
  </si>
  <si>
    <t>Regulator, 12V</t>
  </si>
  <si>
    <t>Fuseholder</t>
  </si>
  <si>
    <t>Microcontroller</t>
  </si>
  <si>
    <t>Ferrule small</t>
  </si>
  <si>
    <t>Tape, foam</t>
  </si>
  <si>
    <t>Heat sink</t>
  </si>
  <si>
    <t>Green</t>
  </si>
  <si>
    <t>R-78K12-0.5</t>
  </si>
  <si>
    <t>470uF16V</t>
  </si>
  <si>
    <t>2200uF35V</t>
  </si>
  <si>
    <t>Teensy4.0</t>
  </si>
  <si>
    <t>Oshpark</t>
  </si>
  <si>
    <t>Mouser</t>
  </si>
  <si>
    <t>100QBK-ND</t>
  </si>
  <si>
    <t>1.0KQBK-ND</t>
  </si>
  <si>
    <t>2.0KQBK-ND</t>
  </si>
  <si>
    <t>10KQBK-ND</t>
  </si>
  <si>
    <t>330QBK-ND</t>
  </si>
  <si>
    <t>399-4264-ND</t>
  </si>
  <si>
    <t>296-6875-5-ND</t>
  </si>
  <si>
    <t>GI751-E3/54GICT-ND</t>
  </si>
  <si>
    <t>67-1098-ND</t>
  </si>
  <si>
    <t>S7047-ND</t>
  </si>
  <si>
    <t>S7040-ND</t>
  </si>
  <si>
    <t>919-R-78K5.0-1.0</t>
  </si>
  <si>
    <t>945-R-78K12-1.0-ND</t>
  </si>
  <si>
    <t>277-1667-ND</t>
  </si>
  <si>
    <t>277-1578-ND</t>
  </si>
  <si>
    <t>WM2704-ND</t>
  </si>
  <si>
    <t>WM2702-ND</t>
  </si>
  <si>
    <t>WM2701-ND</t>
  </si>
  <si>
    <t>277-1269-ND</t>
  </si>
  <si>
    <t>36-3568-20-ND</t>
  </si>
  <si>
    <t>P5532-ND</t>
  </si>
  <si>
    <t>P5556-ND</t>
  </si>
  <si>
    <t>283-2330-ND</t>
  </si>
  <si>
    <t>TEENSY40_PINS</t>
  </si>
  <si>
    <t>McMaster</t>
  </si>
  <si>
    <t>Screw, box</t>
  </si>
  <si>
    <t>Blank board</t>
  </si>
  <si>
    <t>92400A230</t>
  </si>
  <si>
    <t>92005A029</t>
  </si>
  <si>
    <t>90272A110</t>
  </si>
  <si>
    <t>94855A281</t>
  </si>
  <si>
    <t>90631A007</t>
  </si>
  <si>
    <t>90272A157</t>
  </si>
  <si>
    <t>92005A066</t>
  </si>
  <si>
    <t>8579K12</t>
  </si>
  <si>
    <t>92000A120</t>
  </si>
  <si>
    <t>91772A833</t>
  </si>
  <si>
    <t>EStreetPlastic</t>
  </si>
  <si>
    <t>#4x1/4 F pan Phillips</t>
  </si>
  <si>
    <t>90087A106</t>
  </si>
  <si>
    <t>Have</t>
  </si>
  <si>
    <t>Short</t>
  </si>
  <si>
    <t>Buy</t>
  </si>
  <si>
    <t>U6</t>
  </si>
  <si>
    <t>9557K333</t>
  </si>
  <si>
    <t>CY-35A</t>
  </si>
  <si>
    <t>ESC  6S 35A</t>
  </si>
  <si>
    <t>Res 1K 1/4W</t>
  </si>
  <si>
    <t>Res 2K 1/4W</t>
  </si>
  <si>
    <t>Res 10K 1/4W</t>
  </si>
  <si>
    <t>Cap 0.1uF 50V cer</t>
  </si>
  <si>
    <t>Brn-Blk-Brn-Gold</t>
  </si>
  <si>
    <t>Brn-Blk-Red-Gold</t>
  </si>
  <si>
    <t>Red-Blk-Red-Gold</t>
  </si>
  <si>
    <t>Brn-Blk-Org-Gold</t>
  </si>
  <si>
    <t>104K</t>
  </si>
  <si>
    <t>White insert</t>
  </si>
  <si>
    <t>Yellow insert</t>
  </si>
  <si>
    <t>Org-Org-Brn-Gold</t>
  </si>
  <si>
    <t>diode 100V 1A</t>
  </si>
  <si>
    <t>DRV8874</t>
  </si>
  <si>
    <t>Ace</t>
  </si>
  <si>
    <t>Outer Base</t>
  </si>
  <si>
    <t>Inner Base</t>
  </si>
  <si>
    <t>Braces</t>
  </si>
  <si>
    <t>Plate</t>
  </si>
  <si>
    <t>Outer servo</t>
  </si>
  <si>
    <t>Inner servo</t>
  </si>
  <si>
    <t>Camera pivots</t>
  </si>
  <si>
    <t>Camera plate</t>
  </si>
  <si>
    <t>Servo support</t>
  </si>
  <si>
    <t>Pivot support</t>
  </si>
  <si>
    <t>Port base</t>
  </si>
  <si>
    <t>Red roll</t>
  </si>
  <si>
    <t>Speed controller</t>
  </si>
  <si>
    <t>65HVD485</t>
  </si>
  <si>
    <t>Header, Molex 6 pin</t>
  </si>
  <si>
    <t>Header, Molex 4 pin</t>
  </si>
  <si>
    <t>Header, Molex 3 pin</t>
  </si>
  <si>
    <t>White 6 pin</t>
  </si>
  <si>
    <t>White 4 pin</t>
  </si>
  <si>
    <t>White 3 pin</t>
  </si>
  <si>
    <t>black</t>
  </si>
  <si>
    <t>Header, 24 pin</t>
  </si>
  <si>
    <t>900-0022284245-ND</t>
  </si>
  <si>
    <t>LDD-500L</t>
  </si>
  <si>
    <t>709-LDD-500L</t>
  </si>
  <si>
    <t>Video balun</t>
  </si>
  <si>
    <t>Square in bag</t>
  </si>
  <si>
    <t>Camera servo</t>
  </si>
  <si>
    <t>Sensor connector</t>
  </si>
  <si>
    <t>Molex</t>
  </si>
  <si>
    <t>WM2001-ND</t>
  </si>
  <si>
    <t>Box bottom/top</t>
  </si>
  <si>
    <t>Rounded rectangle</t>
  </si>
  <si>
    <t>Box front</t>
  </si>
  <si>
    <t>Long with holes</t>
  </si>
  <si>
    <t>Short with hole</t>
  </si>
  <si>
    <t>Short, no hole</t>
  </si>
  <si>
    <t>Long, no holes</t>
  </si>
  <si>
    <t>Box left side</t>
  </si>
  <si>
    <t>Box right side</t>
  </si>
  <si>
    <t>Box rear</t>
  </si>
  <si>
    <t>Black cube</t>
  </si>
  <si>
    <t>X202</t>
  </si>
  <si>
    <t>Trim pot 2K 3/8"</t>
  </si>
  <si>
    <t>Socket strip 24 pin</t>
  </si>
  <si>
    <t>Socket strip 5 pin</t>
  </si>
  <si>
    <t>Socket strip 16 pin</t>
  </si>
  <si>
    <t>5V regulator IC</t>
  </si>
  <si>
    <t>RCA jack Yellow</t>
  </si>
  <si>
    <t>RCA jack White</t>
  </si>
  <si>
    <t>RJ45 jack</t>
  </si>
  <si>
    <t xml:space="preserve">Capacitor Electr. </t>
  </si>
  <si>
    <t>Pin strip 5 pin</t>
  </si>
  <si>
    <t xml:space="preserve">Standoff 20mm </t>
  </si>
  <si>
    <t>Standoff 5mm</t>
  </si>
  <si>
    <t>Standoff 10mm</t>
  </si>
  <si>
    <t>LCD display</t>
  </si>
  <si>
    <t>Pin strip 16 pin</t>
  </si>
  <si>
    <t>Gold 16 pin</t>
  </si>
  <si>
    <t>Black 24 pin</t>
  </si>
  <si>
    <t>Black 5 pin</t>
  </si>
  <si>
    <t>Black 16 pin</t>
  </si>
  <si>
    <t>USB jack type A</t>
  </si>
  <si>
    <t>Metal, white</t>
  </si>
  <si>
    <t>Res 100 1/4W</t>
  </si>
  <si>
    <t>Capacitor, 0.1uF</t>
  </si>
  <si>
    <t>104M</t>
  </si>
  <si>
    <t>Header 4 pin RA</t>
  </si>
  <si>
    <t>Res 330 1/4W</t>
  </si>
  <si>
    <t>Terminal block</t>
  </si>
  <si>
    <t xml:space="preserve"> Terminal block</t>
  </si>
  <si>
    <t>Green 2 pin</t>
  </si>
  <si>
    <t>Green 3 pin</t>
  </si>
  <si>
    <t>Green 2 pin tall</t>
  </si>
  <si>
    <t>Capacitor, electr</t>
  </si>
  <si>
    <t>Capacitor, electr.</t>
  </si>
  <si>
    <t>black 24 pin</t>
  </si>
  <si>
    <t>Black 14 pin</t>
  </si>
  <si>
    <t>Black 7 pin</t>
  </si>
  <si>
    <t>Diode 6A 100V</t>
  </si>
  <si>
    <t>GI751</t>
  </si>
  <si>
    <t>Yellow</t>
  </si>
  <si>
    <t>Yellow 20</t>
  </si>
  <si>
    <t>Fuse ATM 20A</t>
  </si>
  <si>
    <t>M3x10 SS pan head</t>
  </si>
  <si>
    <t>Monoprice</t>
  </si>
  <si>
    <t>Gold 5 pin</t>
  </si>
  <si>
    <t>red 17 AWG</t>
  </si>
  <si>
    <t>blue 23AWG</t>
  </si>
  <si>
    <t>Ferrule med</t>
  </si>
  <si>
    <t>77578-06026</t>
  </si>
  <si>
    <t>928517-001713</t>
  </si>
  <si>
    <t>3/8x1/2 C channel</t>
  </si>
  <si>
    <t>269-210</t>
  </si>
  <si>
    <t>Power cable clamp</t>
  </si>
  <si>
    <t>Data cable clamp</t>
  </si>
  <si>
    <t>Thruster cable clamp</t>
  </si>
  <si>
    <t>Power cable ring</t>
  </si>
  <si>
    <t>Acrylic</t>
  </si>
  <si>
    <t>Data cable ring</t>
  </si>
  <si>
    <t>Tether cable ring</t>
  </si>
  <si>
    <t>Sisepuede</t>
  </si>
  <si>
    <t>Aluminum</t>
  </si>
  <si>
    <t>Screws ballast</t>
  </si>
  <si>
    <t>Screws handle</t>
  </si>
  <si>
    <t>#10 x 1.25" pan head</t>
  </si>
  <si>
    <t>Port side plate</t>
  </si>
  <si>
    <t>Starboard side plate</t>
  </si>
  <si>
    <t>Handle</t>
  </si>
  <si>
    <t>End cap</t>
  </si>
  <si>
    <t>6 dia x 3/4 HDPE</t>
  </si>
  <si>
    <t>18x12 x 3/4 HDPE</t>
  </si>
  <si>
    <t>8x6 x 3/4 HDPE</t>
  </si>
  <si>
    <t>6-final</t>
  </si>
  <si>
    <t>1-hull</t>
  </si>
  <si>
    <t>2-noggin</t>
  </si>
  <si>
    <t>4-RVTOP</t>
  </si>
  <si>
    <t>3-RVCBOT</t>
  </si>
  <si>
    <t>7-gripper</t>
  </si>
  <si>
    <t>RefDes</t>
  </si>
  <si>
    <t>Screws cable clamp</t>
  </si>
  <si>
    <t>Self-fusing tape</t>
  </si>
  <si>
    <t>1" x 10 ft</t>
  </si>
  <si>
    <t>Pressure sensor, cable</t>
  </si>
  <si>
    <t>End cap tab screws</t>
  </si>
  <si>
    <t>End cap tab washers</t>
  </si>
  <si>
    <t>End cap locknuts</t>
  </si>
  <si>
    <t>6-32 x 1.5" SS pan Phillips</t>
  </si>
  <si>
    <t>#6 SS flat washer</t>
  </si>
  <si>
    <t>IR-Y 1611</t>
  </si>
  <si>
    <t>GL022023</t>
  </si>
  <si>
    <t>GL032123</t>
  </si>
  <si>
    <t>IR-Y 1513</t>
  </si>
  <si>
    <t>ArmorMark</t>
  </si>
  <si>
    <t>0-sspf</t>
  </si>
  <si>
    <t>End cap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</si>
</sst>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0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6" fontId="0" fillId="0" borderId="0" xfId="0" applyNumberFormat="1"/>
    <xf numFmtId="0" fontId="2" fillId="0" borderId="0" xfId="0" applyFont="1"/>
    <xf numFmtId="0" fontId="0" fillId="0" borderId="0" xfId="0" quotePrefix="1"/>
    <xf numFmtId="17" fontId="0" fillId="0" borderId="0" xfId="0" applyNumberForma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69B3A-4D26-4337-A53C-19334471B029}">
  <dimension ref="A1:P150"/>
  <sheetViews>
    <sheetView tabSelected="1" workbookViewId="0">
      <selection activeCell="A124" sqref="A124:XFD124"/>
    </sheetView>
  </sheetViews>
  <sheetFormatPr defaultRowHeight="15" x14ac:dyDescent="0.25"/>
  <cols>
    <col min="1" max="1" width="8" customWidth="1"/>
    <col min="2" max="2" width="6" customWidth="1"/>
    <col min="3" max="3" width="4.7109375" customWidth="1"/>
    <col min="4" max="4" width="19.7109375" customWidth="1"/>
    <col min="5" max="5" width="8" customWidth="1"/>
    <col min="6" max="6" width="21.28515625" customWidth="1"/>
    <col min="7" max="7" width="11.28515625" customWidth="1"/>
    <col min="8" max="8" width="11.42578125" customWidth="1"/>
    <col min="9" max="9" width="14.28515625" customWidth="1"/>
    <col min="10" max="10" width="12.5703125" customWidth="1"/>
    <col min="11" max="11" width="6.85546875" style="3" customWidth="1"/>
    <col min="12" max="12" width="7" style="3" customWidth="1"/>
    <col min="13" max="13" width="5.5703125" customWidth="1"/>
    <col min="14" max="14" width="5.5703125" style="9" customWidth="1"/>
    <col min="15" max="16" width="5.5703125" customWidth="1"/>
  </cols>
  <sheetData>
    <row r="1" spans="1:16" s="1" customFormat="1" x14ac:dyDescent="0.25">
      <c r="A1" s="1" t="s">
        <v>27</v>
      </c>
      <c r="B1" s="1" t="s">
        <v>227</v>
      </c>
      <c r="C1" s="1" t="s">
        <v>0</v>
      </c>
      <c r="D1" s="1" t="s">
        <v>1</v>
      </c>
      <c r="E1" s="1" t="s">
        <v>446</v>
      </c>
      <c r="F1" s="1" t="s">
        <v>32</v>
      </c>
      <c r="G1" s="1" t="s">
        <v>2</v>
      </c>
      <c r="H1" s="1" t="s">
        <v>3</v>
      </c>
      <c r="I1" s="1" t="s">
        <v>25</v>
      </c>
      <c r="J1" s="1" t="s">
        <v>26</v>
      </c>
      <c r="K1" s="2" t="s">
        <v>4</v>
      </c>
      <c r="L1" s="2" t="s">
        <v>5</v>
      </c>
      <c r="M1" s="1" t="s">
        <v>305</v>
      </c>
      <c r="N1" s="8">
        <v>2</v>
      </c>
      <c r="O1" s="1" t="s">
        <v>306</v>
      </c>
      <c r="P1" s="1" t="s">
        <v>307</v>
      </c>
    </row>
    <row r="2" spans="1:16" x14ac:dyDescent="0.25">
      <c r="A2" t="s">
        <v>461</v>
      </c>
      <c r="B2">
        <v>1</v>
      </c>
      <c r="C2">
        <v>2</v>
      </c>
      <c r="D2" t="s">
        <v>434</v>
      </c>
      <c r="F2" t="s">
        <v>438</v>
      </c>
      <c r="G2" t="s">
        <v>10</v>
      </c>
      <c r="H2" t="s">
        <v>11</v>
      </c>
      <c r="I2" t="s">
        <v>428</v>
      </c>
      <c r="O2" s="9"/>
    </row>
    <row r="3" spans="1:16" x14ac:dyDescent="0.25">
      <c r="A3" t="s">
        <v>461</v>
      </c>
      <c r="B3">
        <v>2</v>
      </c>
      <c r="C3">
        <v>2</v>
      </c>
      <c r="D3" t="s">
        <v>435</v>
      </c>
      <c r="F3" t="s">
        <v>439</v>
      </c>
      <c r="G3" t="s">
        <v>10</v>
      </c>
      <c r="H3" t="s">
        <v>11</v>
      </c>
      <c r="I3" t="s">
        <v>428</v>
      </c>
      <c r="O3" s="9"/>
    </row>
    <row r="4" spans="1:16" x14ac:dyDescent="0.25">
      <c r="A4" t="s">
        <v>461</v>
      </c>
      <c r="B4">
        <v>4</v>
      </c>
      <c r="C4">
        <v>2</v>
      </c>
      <c r="D4" t="s">
        <v>153</v>
      </c>
      <c r="F4" t="s">
        <v>154</v>
      </c>
      <c r="I4" t="s">
        <v>155</v>
      </c>
      <c r="K4" s="3">
        <v>5</v>
      </c>
      <c r="L4" s="3">
        <f>C4*K4</f>
        <v>10</v>
      </c>
      <c r="N4" s="9">
        <f>C4*N$1</f>
        <v>4</v>
      </c>
      <c r="O4" s="9">
        <f>MAX(0,N4-M4)</f>
        <v>4</v>
      </c>
    </row>
    <row r="5" spans="1:16" x14ac:dyDescent="0.25">
      <c r="A5" t="s">
        <v>461</v>
      </c>
      <c r="B5">
        <v>6</v>
      </c>
      <c r="C5">
        <v>2</v>
      </c>
      <c r="D5" t="s">
        <v>433</v>
      </c>
      <c r="F5" t="s">
        <v>438</v>
      </c>
      <c r="G5" t="s">
        <v>10</v>
      </c>
      <c r="H5" t="s">
        <v>11</v>
      </c>
      <c r="I5" t="s">
        <v>428</v>
      </c>
      <c r="O5" s="9"/>
    </row>
    <row r="6" spans="1:16" x14ac:dyDescent="0.25">
      <c r="A6" t="s">
        <v>461</v>
      </c>
      <c r="B6">
        <v>12</v>
      </c>
      <c r="C6">
        <v>6</v>
      </c>
      <c r="D6" t="s">
        <v>423</v>
      </c>
      <c r="F6" t="s">
        <v>429</v>
      </c>
      <c r="I6" t="s">
        <v>428</v>
      </c>
      <c r="O6" s="9"/>
    </row>
    <row r="7" spans="1:16" x14ac:dyDescent="0.25">
      <c r="A7" t="s">
        <v>461</v>
      </c>
      <c r="B7">
        <v>21</v>
      </c>
      <c r="C7">
        <v>3</v>
      </c>
      <c r="D7" t="s">
        <v>422</v>
      </c>
      <c r="F7" t="s">
        <v>429</v>
      </c>
      <c r="I7" t="s">
        <v>428</v>
      </c>
      <c r="O7" s="9"/>
    </row>
    <row r="8" spans="1:16" x14ac:dyDescent="0.25">
      <c r="A8" t="s">
        <v>461</v>
      </c>
      <c r="B8">
        <v>24</v>
      </c>
      <c r="C8">
        <v>2</v>
      </c>
      <c r="D8" t="s">
        <v>421</v>
      </c>
      <c r="F8" t="s">
        <v>429</v>
      </c>
      <c r="I8" t="s">
        <v>428</v>
      </c>
      <c r="N8" s="9">
        <f>C8*N$1</f>
        <v>4</v>
      </c>
      <c r="O8" s="9">
        <f>MAX(0,N8-M8)</f>
        <v>4</v>
      </c>
    </row>
    <row r="9" spans="1:16" x14ac:dyDescent="0.25">
      <c r="A9" t="s">
        <v>461</v>
      </c>
      <c r="B9">
        <v>31</v>
      </c>
      <c r="C9">
        <v>2</v>
      </c>
      <c r="D9" t="s">
        <v>462</v>
      </c>
      <c r="F9" t="s">
        <v>429</v>
      </c>
      <c r="I9" t="s">
        <v>428</v>
      </c>
      <c r="N9" s="9">
        <f>C9*N$1</f>
        <v>4</v>
      </c>
      <c r="O9" s="9">
        <f>MAX(0,N9-M9)</f>
        <v>4</v>
      </c>
    </row>
    <row r="10" spans="1:16" x14ac:dyDescent="0.25">
      <c r="A10" t="s">
        <v>461</v>
      </c>
      <c r="B10">
        <v>44</v>
      </c>
      <c r="C10">
        <v>2</v>
      </c>
      <c r="D10" t="s">
        <v>436</v>
      </c>
      <c r="F10" t="s">
        <v>437</v>
      </c>
      <c r="G10" t="s">
        <v>10</v>
      </c>
      <c r="H10" t="s">
        <v>11</v>
      </c>
      <c r="I10" t="s">
        <v>428</v>
      </c>
      <c r="K10" s="3">
        <v>25</v>
      </c>
      <c r="L10" s="3">
        <f t="shared" ref="L10:L30" si="0">C10*K10</f>
        <v>50</v>
      </c>
      <c r="N10" s="9">
        <f>C10*N$1</f>
        <v>4</v>
      </c>
      <c r="O10" s="9">
        <f>MAX(0,N10-M10)</f>
        <v>4</v>
      </c>
    </row>
    <row r="11" spans="1:16" x14ac:dyDescent="0.25">
      <c r="A11" t="s">
        <v>461</v>
      </c>
      <c r="B11">
        <v>45</v>
      </c>
      <c r="C11">
        <v>1</v>
      </c>
      <c r="D11" t="s">
        <v>9</v>
      </c>
      <c r="F11" t="s">
        <v>66</v>
      </c>
      <c r="G11" t="s">
        <v>10</v>
      </c>
      <c r="H11" t="s">
        <v>54</v>
      </c>
      <c r="K11" s="3">
        <v>20</v>
      </c>
      <c r="L11" s="3">
        <f t="shared" si="0"/>
        <v>20</v>
      </c>
      <c r="N11" s="9">
        <f>C11*N$1</f>
        <v>2</v>
      </c>
      <c r="O11" s="9">
        <f>MAX(0,N11-M11)</f>
        <v>2</v>
      </c>
    </row>
    <row r="12" spans="1:16" x14ac:dyDescent="0.25">
      <c r="A12" t="s">
        <v>441</v>
      </c>
      <c r="B12">
        <v>3</v>
      </c>
      <c r="C12">
        <v>4</v>
      </c>
      <c r="D12" t="s">
        <v>431</v>
      </c>
      <c r="F12" t="s">
        <v>432</v>
      </c>
      <c r="I12" t="s">
        <v>56</v>
      </c>
      <c r="K12" s="3">
        <f>11.29/50</f>
        <v>0.22579999999999997</v>
      </c>
      <c r="L12" s="3">
        <f t="shared" si="0"/>
        <v>0.90319999999999989</v>
      </c>
      <c r="N12" s="9">
        <f>C12*N$1</f>
        <v>8</v>
      </c>
      <c r="O12" s="9">
        <f>MAX(0,N12-M12)</f>
        <v>8</v>
      </c>
    </row>
    <row r="13" spans="1:16" x14ac:dyDescent="0.25">
      <c r="A13" t="s">
        <v>441</v>
      </c>
      <c r="B13">
        <v>5</v>
      </c>
      <c r="C13">
        <v>4</v>
      </c>
      <c r="D13" t="s">
        <v>430</v>
      </c>
      <c r="F13" t="s">
        <v>150</v>
      </c>
      <c r="I13" t="s">
        <v>56</v>
      </c>
      <c r="J13" t="s">
        <v>301</v>
      </c>
      <c r="K13" s="3">
        <f>11.29/50</f>
        <v>0.22579999999999997</v>
      </c>
      <c r="L13" s="3">
        <f t="shared" si="0"/>
        <v>0.90319999999999989</v>
      </c>
      <c r="O13" s="9"/>
    </row>
    <row r="14" spans="1:16" x14ac:dyDescent="0.25">
      <c r="A14" t="s">
        <v>441</v>
      </c>
      <c r="B14">
        <v>7</v>
      </c>
      <c r="C14">
        <v>5</v>
      </c>
      <c r="D14" t="s">
        <v>6</v>
      </c>
      <c r="F14" t="s">
        <v>73</v>
      </c>
      <c r="G14" t="s">
        <v>7</v>
      </c>
      <c r="H14" t="s">
        <v>8</v>
      </c>
      <c r="I14" t="s">
        <v>50</v>
      </c>
      <c r="J14" t="s">
        <v>8</v>
      </c>
      <c r="K14" s="3">
        <v>25</v>
      </c>
      <c r="L14" s="3">
        <f t="shared" si="0"/>
        <v>125</v>
      </c>
      <c r="N14" s="9">
        <f t="shared" ref="N14:N45" si="1">C14*N$1</f>
        <v>10</v>
      </c>
      <c r="O14" s="9">
        <f t="shared" ref="O14:O45" si="2">MAX(0,N14-M14)</f>
        <v>10</v>
      </c>
    </row>
    <row r="15" spans="1:16" x14ac:dyDescent="0.25">
      <c r="A15" t="s">
        <v>441</v>
      </c>
      <c r="B15">
        <v>8</v>
      </c>
      <c r="C15">
        <v>22</v>
      </c>
      <c r="D15" t="s">
        <v>151</v>
      </c>
      <c r="F15" t="s">
        <v>411</v>
      </c>
      <c r="I15" t="s">
        <v>56</v>
      </c>
      <c r="J15" t="s">
        <v>300</v>
      </c>
      <c r="K15" s="3">
        <v>6.2199999999999998E-2</v>
      </c>
      <c r="L15" s="3">
        <f t="shared" si="0"/>
        <v>1.3684000000000001</v>
      </c>
      <c r="N15" s="9">
        <f t="shared" si="1"/>
        <v>44</v>
      </c>
      <c r="O15" s="9">
        <f t="shared" si="2"/>
        <v>44</v>
      </c>
    </row>
    <row r="16" spans="1:16" x14ac:dyDescent="0.25">
      <c r="A16" t="s">
        <v>441</v>
      </c>
      <c r="B16">
        <v>10</v>
      </c>
      <c r="C16">
        <v>8</v>
      </c>
      <c r="D16" t="s">
        <v>86</v>
      </c>
      <c r="F16" t="s">
        <v>87</v>
      </c>
      <c r="G16" t="s">
        <v>23</v>
      </c>
      <c r="H16" t="s">
        <v>456</v>
      </c>
      <c r="I16" t="s">
        <v>52</v>
      </c>
      <c r="J16" t="s">
        <v>457</v>
      </c>
      <c r="K16" s="3">
        <v>0.1</v>
      </c>
      <c r="L16" s="3">
        <f t="shared" si="0"/>
        <v>0.8</v>
      </c>
      <c r="N16" s="9">
        <f t="shared" si="1"/>
        <v>16</v>
      </c>
      <c r="O16" s="9">
        <f t="shared" si="2"/>
        <v>16</v>
      </c>
    </row>
    <row r="17" spans="1:15" x14ac:dyDescent="0.25">
      <c r="A17" t="s">
        <v>441</v>
      </c>
      <c r="B17">
        <v>11</v>
      </c>
      <c r="C17">
        <v>12</v>
      </c>
      <c r="D17" t="s">
        <v>427</v>
      </c>
      <c r="F17" t="s">
        <v>425</v>
      </c>
      <c r="I17" t="s">
        <v>119</v>
      </c>
      <c r="L17" s="3">
        <f t="shared" si="0"/>
        <v>0</v>
      </c>
      <c r="N17" s="9">
        <f t="shared" si="1"/>
        <v>24</v>
      </c>
      <c r="O17" s="9">
        <f t="shared" si="2"/>
        <v>24</v>
      </c>
    </row>
    <row r="18" spans="1:15" x14ac:dyDescent="0.25">
      <c r="A18" t="s">
        <v>441</v>
      </c>
      <c r="B18">
        <v>13</v>
      </c>
      <c r="C18">
        <v>24</v>
      </c>
      <c r="D18" t="s">
        <v>447</v>
      </c>
      <c r="F18" t="s">
        <v>164</v>
      </c>
      <c r="I18" t="s">
        <v>56</v>
      </c>
      <c r="J18" t="s">
        <v>292</v>
      </c>
      <c r="K18" s="3">
        <v>0.19</v>
      </c>
      <c r="L18" s="3">
        <f t="shared" si="0"/>
        <v>4.5600000000000005</v>
      </c>
      <c r="N18" s="9">
        <f t="shared" si="1"/>
        <v>48</v>
      </c>
      <c r="O18" s="9">
        <f t="shared" si="2"/>
        <v>48</v>
      </c>
    </row>
    <row r="19" spans="1:15" x14ac:dyDescent="0.25">
      <c r="A19" t="s">
        <v>441</v>
      </c>
      <c r="B19">
        <v>14</v>
      </c>
      <c r="C19">
        <v>0.25</v>
      </c>
      <c r="D19" t="s">
        <v>22</v>
      </c>
      <c r="F19" t="s">
        <v>118</v>
      </c>
      <c r="G19" t="s">
        <v>412</v>
      </c>
      <c r="I19" t="s">
        <v>412</v>
      </c>
      <c r="K19" s="3">
        <v>140</v>
      </c>
      <c r="L19" s="3">
        <f t="shared" si="0"/>
        <v>35</v>
      </c>
      <c r="N19" s="9">
        <f t="shared" si="1"/>
        <v>0.5</v>
      </c>
      <c r="O19" s="9">
        <f t="shared" si="2"/>
        <v>0.5</v>
      </c>
    </row>
    <row r="20" spans="1:15" x14ac:dyDescent="0.25">
      <c r="A20" t="s">
        <v>441</v>
      </c>
      <c r="B20">
        <v>15</v>
      </c>
      <c r="C20">
        <v>0.5</v>
      </c>
      <c r="D20" t="s">
        <v>20</v>
      </c>
      <c r="F20" t="s">
        <v>31</v>
      </c>
      <c r="G20" t="s">
        <v>170</v>
      </c>
      <c r="H20">
        <v>1003044735</v>
      </c>
      <c r="I20" t="s">
        <v>21</v>
      </c>
      <c r="J20" t="s">
        <v>418</v>
      </c>
      <c r="K20" s="3">
        <v>50</v>
      </c>
      <c r="L20" s="3">
        <f t="shared" si="0"/>
        <v>25</v>
      </c>
      <c r="N20" s="9">
        <f t="shared" si="1"/>
        <v>1</v>
      </c>
      <c r="O20" s="9">
        <f t="shared" si="2"/>
        <v>1</v>
      </c>
    </row>
    <row r="21" spans="1:15" x14ac:dyDescent="0.25">
      <c r="A21" t="s">
        <v>441</v>
      </c>
      <c r="B21">
        <v>16</v>
      </c>
      <c r="C21">
        <v>0.15</v>
      </c>
      <c r="D21" t="s">
        <v>33</v>
      </c>
      <c r="F21" t="s">
        <v>167</v>
      </c>
      <c r="G21" t="s">
        <v>169</v>
      </c>
      <c r="H21" s="6" t="s">
        <v>168</v>
      </c>
      <c r="I21" t="s">
        <v>21</v>
      </c>
      <c r="J21" t="s">
        <v>417</v>
      </c>
      <c r="K21" s="3">
        <v>30</v>
      </c>
      <c r="L21" s="3">
        <f t="shared" si="0"/>
        <v>4.5</v>
      </c>
      <c r="N21" s="9">
        <f t="shared" si="1"/>
        <v>0.3</v>
      </c>
      <c r="O21" s="9">
        <f t="shared" si="2"/>
        <v>0.3</v>
      </c>
    </row>
    <row r="22" spans="1:15" x14ac:dyDescent="0.25">
      <c r="A22" t="s">
        <v>441</v>
      </c>
      <c r="B22">
        <v>17</v>
      </c>
      <c r="C22">
        <v>1</v>
      </c>
      <c r="D22" t="s">
        <v>448</v>
      </c>
      <c r="F22" t="s">
        <v>449</v>
      </c>
      <c r="H22" s="6"/>
      <c r="I22" t="s">
        <v>21</v>
      </c>
      <c r="K22" s="3">
        <v>8.8800000000000008</v>
      </c>
      <c r="L22" s="3">
        <f t="shared" si="0"/>
        <v>8.8800000000000008</v>
      </c>
      <c r="N22" s="9">
        <f t="shared" si="1"/>
        <v>2</v>
      </c>
      <c r="O22" s="9">
        <f t="shared" si="2"/>
        <v>2</v>
      </c>
    </row>
    <row r="23" spans="1:15" x14ac:dyDescent="0.25">
      <c r="A23" t="s">
        <v>441</v>
      </c>
      <c r="B23">
        <v>18</v>
      </c>
      <c r="C23">
        <v>1</v>
      </c>
      <c r="D23" t="s">
        <v>156</v>
      </c>
      <c r="F23" t="s">
        <v>171</v>
      </c>
      <c r="G23" t="s">
        <v>159</v>
      </c>
      <c r="I23" t="s">
        <v>326</v>
      </c>
      <c r="L23" s="3">
        <f t="shared" si="0"/>
        <v>0</v>
      </c>
      <c r="N23" s="9">
        <f t="shared" si="1"/>
        <v>2</v>
      </c>
      <c r="O23" s="9">
        <f t="shared" si="2"/>
        <v>2</v>
      </c>
    </row>
    <row r="24" spans="1:15" x14ac:dyDescent="0.25">
      <c r="A24" t="s">
        <v>441</v>
      </c>
      <c r="B24">
        <v>19</v>
      </c>
      <c r="C24">
        <v>2</v>
      </c>
      <c r="D24" t="s">
        <v>176</v>
      </c>
      <c r="F24" t="s">
        <v>178</v>
      </c>
      <c r="G24" t="s">
        <v>23</v>
      </c>
      <c r="H24" t="s">
        <v>459</v>
      </c>
      <c r="I24" t="s">
        <v>52</v>
      </c>
      <c r="J24" t="s">
        <v>458</v>
      </c>
      <c r="K24" s="3">
        <v>0.1</v>
      </c>
      <c r="L24" s="3">
        <f t="shared" si="0"/>
        <v>0.2</v>
      </c>
      <c r="N24" s="9">
        <f t="shared" si="1"/>
        <v>4</v>
      </c>
      <c r="O24" s="9">
        <f t="shared" si="2"/>
        <v>4</v>
      </c>
    </row>
    <row r="25" spans="1:15" x14ac:dyDescent="0.25">
      <c r="A25" t="s">
        <v>441</v>
      </c>
      <c r="B25">
        <v>20</v>
      </c>
      <c r="C25">
        <v>4</v>
      </c>
      <c r="D25" t="s">
        <v>426</v>
      </c>
      <c r="F25" t="s">
        <v>425</v>
      </c>
      <c r="I25" t="s">
        <v>119</v>
      </c>
      <c r="L25" s="3">
        <f t="shared" si="0"/>
        <v>0</v>
      </c>
      <c r="N25" s="9">
        <f t="shared" si="1"/>
        <v>8</v>
      </c>
      <c r="O25" s="9">
        <f t="shared" si="2"/>
        <v>8</v>
      </c>
    </row>
    <row r="26" spans="1:15" x14ac:dyDescent="0.25">
      <c r="A26" t="s">
        <v>441</v>
      </c>
      <c r="B26">
        <v>22</v>
      </c>
      <c r="C26">
        <v>2</v>
      </c>
      <c r="D26" t="s">
        <v>175</v>
      </c>
      <c r="F26" t="s">
        <v>177</v>
      </c>
      <c r="G26" t="s">
        <v>460</v>
      </c>
      <c r="H26">
        <v>50210</v>
      </c>
      <c r="I26" t="s">
        <v>52</v>
      </c>
      <c r="K26" s="3">
        <v>0.1</v>
      </c>
      <c r="L26" s="3">
        <f t="shared" si="0"/>
        <v>0.2</v>
      </c>
      <c r="N26" s="9">
        <f t="shared" si="1"/>
        <v>4</v>
      </c>
      <c r="O26" s="9">
        <f t="shared" si="2"/>
        <v>4</v>
      </c>
    </row>
    <row r="27" spans="1:15" x14ac:dyDescent="0.25">
      <c r="A27" t="s">
        <v>441</v>
      </c>
      <c r="B27">
        <v>23</v>
      </c>
      <c r="C27">
        <v>4</v>
      </c>
      <c r="D27" t="s">
        <v>424</v>
      </c>
      <c r="F27" t="s">
        <v>425</v>
      </c>
      <c r="I27" t="s">
        <v>119</v>
      </c>
      <c r="L27" s="3">
        <f t="shared" si="0"/>
        <v>0</v>
      </c>
      <c r="N27" s="9">
        <f t="shared" si="1"/>
        <v>8</v>
      </c>
      <c r="O27" s="9">
        <f t="shared" si="2"/>
        <v>8</v>
      </c>
    </row>
    <row r="28" spans="1:15" x14ac:dyDescent="0.25">
      <c r="A28" t="s">
        <v>441</v>
      </c>
      <c r="B28">
        <v>25</v>
      </c>
      <c r="C28">
        <v>4</v>
      </c>
      <c r="D28" t="s">
        <v>181</v>
      </c>
      <c r="F28" t="s">
        <v>182</v>
      </c>
      <c r="I28" t="s">
        <v>56</v>
      </c>
      <c r="J28" t="s">
        <v>299</v>
      </c>
      <c r="K28" s="3">
        <v>0.1</v>
      </c>
      <c r="L28" s="3">
        <f t="shared" si="0"/>
        <v>0.4</v>
      </c>
      <c r="N28" s="9">
        <f t="shared" si="1"/>
        <v>8</v>
      </c>
      <c r="O28" s="9">
        <f t="shared" si="2"/>
        <v>8</v>
      </c>
    </row>
    <row r="29" spans="1:15" x14ac:dyDescent="0.25">
      <c r="A29" t="s">
        <v>441</v>
      </c>
      <c r="B29">
        <v>26</v>
      </c>
      <c r="C29">
        <v>1</v>
      </c>
      <c r="D29" t="s">
        <v>450</v>
      </c>
      <c r="F29" t="s">
        <v>105</v>
      </c>
      <c r="G29" t="s">
        <v>104</v>
      </c>
      <c r="H29">
        <v>114991178</v>
      </c>
      <c r="I29" t="s">
        <v>51</v>
      </c>
      <c r="J29" t="s">
        <v>103</v>
      </c>
      <c r="K29" s="3">
        <v>12.9</v>
      </c>
      <c r="L29" s="3">
        <f t="shared" si="0"/>
        <v>12.9</v>
      </c>
      <c r="N29" s="9">
        <f t="shared" si="1"/>
        <v>2</v>
      </c>
      <c r="O29" s="9">
        <f t="shared" si="2"/>
        <v>2</v>
      </c>
    </row>
    <row r="30" spans="1:15" x14ac:dyDescent="0.25">
      <c r="A30" t="s">
        <v>441</v>
      </c>
      <c r="B30">
        <v>27</v>
      </c>
      <c r="C30">
        <v>1</v>
      </c>
      <c r="D30" t="s">
        <v>94</v>
      </c>
      <c r="F30" t="s">
        <v>106</v>
      </c>
      <c r="I30" t="s">
        <v>56</v>
      </c>
      <c r="J30" t="s">
        <v>96</v>
      </c>
      <c r="K30" s="3">
        <v>1.03</v>
      </c>
      <c r="L30" s="3">
        <f t="shared" si="0"/>
        <v>1.03</v>
      </c>
      <c r="N30" s="9">
        <f t="shared" si="1"/>
        <v>2</v>
      </c>
      <c r="O30" s="9">
        <f t="shared" si="2"/>
        <v>2</v>
      </c>
    </row>
    <row r="31" spans="1:15" x14ac:dyDescent="0.25">
      <c r="A31" t="s">
        <v>441</v>
      </c>
      <c r="B31">
        <v>28</v>
      </c>
      <c r="C31">
        <v>2</v>
      </c>
      <c r="D31" t="s">
        <v>451</v>
      </c>
      <c r="F31" t="s">
        <v>454</v>
      </c>
      <c r="I31" t="s">
        <v>56</v>
      </c>
      <c r="J31" t="s">
        <v>304</v>
      </c>
      <c r="K31" s="3">
        <v>0.09</v>
      </c>
      <c r="N31" s="9">
        <f t="shared" si="1"/>
        <v>4</v>
      </c>
      <c r="O31" s="9">
        <f t="shared" si="2"/>
        <v>4</v>
      </c>
    </row>
    <row r="32" spans="1:15" x14ac:dyDescent="0.25">
      <c r="A32" t="s">
        <v>441</v>
      </c>
      <c r="B32">
        <v>29</v>
      </c>
      <c r="C32">
        <v>2</v>
      </c>
      <c r="D32" t="s">
        <v>452</v>
      </c>
      <c r="F32" t="s">
        <v>455</v>
      </c>
      <c r="N32" s="9">
        <f t="shared" si="1"/>
        <v>4</v>
      </c>
      <c r="O32" s="9">
        <f t="shared" si="2"/>
        <v>4</v>
      </c>
    </row>
    <row r="33" spans="1:15" x14ac:dyDescent="0.25">
      <c r="A33" t="s">
        <v>441</v>
      </c>
      <c r="B33">
        <v>30</v>
      </c>
      <c r="C33">
        <v>2</v>
      </c>
      <c r="D33" t="s">
        <v>453</v>
      </c>
      <c r="F33" t="s">
        <v>163</v>
      </c>
      <c r="I33" t="s">
        <v>56</v>
      </c>
      <c r="J33" t="s">
        <v>296</v>
      </c>
      <c r="K33" s="3">
        <v>3.9300000000000002E-2</v>
      </c>
      <c r="N33" s="9">
        <f t="shared" si="1"/>
        <v>4</v>
      </c>
      <c r="O33" s="9">
        <f t="shared" si="2"/>
        <v>4</v>
      </c>
    </row>
    <row r="34" spans="1:15" x14ac:dyDescent="0.25">
      <c r="A34" t="s">
        <v>442</v>
      </c>
      <c r="B34">
        <v>1</v>
      </c>
      <c r="C34">
        <v>1</v>
      </c>
      <c r="D34" t="s">
        <v>327</v>
      </c>
      <c r="E34">
        <v>1</v>
      </c>
      <c r="F34" t="s">
        <v>425</v>
      </c>
      <c r="I34" t="s">
        <v>119</v>
      </c>
      <c r="L34" s="3">
        <f t="shared" ref="L34:L65" si="3">C34*K34</f>
        <v>0</v>
      </c>
      <c r="N34" s="9">
        <f t="shared" si="1"/>
        <v>2</v>
      </c>
      <c r="O34" s="9">
        <f t="shared" si="2"/>
        <v>2</v>
      </c>
    </row>
    <row r="35" spans="1:15" x14ac:dyDescent="0.25">
      <c r="A35" t="s">
        <v>442</v>
      </c>
      <c r="B35">
        <v>2</v>
      </c>
      <c r="C35">
        <v>1</v>
      </c>
      <c r="D35" t="s">
        <v>328</v>
      </c>
      <c r="E35">
        <v>2</v>
      </c>
      <c r="F35" t="s">
        <v>425</v>
      </c>
      <c r="I35" t="s">
        <v>119</v>
      </c>
      <c r="L35" s="3">
        <f t="shared" si="3"/>
        <v>0</v>
      </c>
      <c r="N35" s="9">
        <f t="shared" si="1"/>
        <v>2</v>
      </c>
      <c r="O35" s="9">
        <f t="shared" si="2"/>
        <v>2</v>
      </c>
    </row>
    <row r="36" spans="1:15" x14ac:dyDescent="0.25">
      <c r="A36" t="s">
        <v>442</v>
      </c>
      <c r="B36">
        <v>3</v>
      </c>
      <c r="C36">
        <v>2</v>
      </c>
      <c r="D36" t="s">
        <v>329</v>
      </c>
      <c r="E36">
        <v>3</v>
      </c>
      <c r="F36" t="s">
        <v>425</v>
      </c>
      <c r="I36" t="s">
        <v>119</v>
      </c>
      <c r="L36" s="3">
        <f t="shared" si="3"/>
        <v>0</v>
      </c>
      <c r="N36" s="9">
        <f t="shared" si="1"/>
        <v>4</v>
      </c>
      <c r="O36" s="9">
        <f t="shared" si="2"/>
        <v>4</v>
      </c>
    </row>
    <row r="37" spans="1:15" x14ac:dyDescent="0.25">
      <c r="A37" t="s">
        <v>442</v>
      </c>
      <c r="B37">
        <v>4</v>
      </c>
      <c r="C37">
        <v>1</v>
      </c>
      <c r="D37" t="s">
        <v>330</v>
      </c>
      <c r="E37">
        <v>4</v>
      </c>
      <c r="F37" t="s">
        <v>425</v>
      </c>
      <c r="I37" t="s">
        <v>119</v>
      </c>
      <c r="L37" s="3">
        <f t="shared" si="3"/>
        <v>0</v>
      </c>
      <c r="N37" s="9">
        <f t="shared" si="1"/>
        <v>2</v>
      </c>
      <c r="O37" s="9">
        <f t="shared" si="2"/>
        <v>2</v>
      </c>
    </row>
    <row r="38" spans="1:15" x14ac:dyDescent="0.25">
      <c r="A38" t="s">
        <v>442</v>
      </c>
      <c r="B38">
        <v>5</v>
      </c>
      <c r="C38">
        <v>1</v>
      </c>
      <c r="D38" t="s">
        <v>331</v>
      </c>
      <c r="E38">
        <v>5</v>
      </c>
      <c r="F38" t="s">
        <v>425</v>
      </c>
      <c r="I38" t="s">
        <v>119</v>
      </c>
      <c r="L38" s="3">
        <f t="shared" si="3"/>
        <v>0</v>
      </c>
      <c r="N38" s="9">
        <f t="shared" si="1"/>
        <v>2</v>
      </c>
      <c r="O38" s="9">
        <f t="shared" si="2"/>
        <v>2</v>
      </c>
    </row>
    <row r="39" spans="1:15" x14ac:dyDescent="0.25">
      <c r="A39" t="s">
        <v>442</v>
      </c>
      <c r="B39">
        <v>6</v>
      </c>
      <c r="C39">
        <v>1</v>
      </c>
      <c r="D39" t="s">
        <v>332</v>
      </c>
      <c r="E39">
        <v>6</v>
      </c>
      <c r="F39" t="s">
        <v>425</v>
      </c>
      <c r="I39" t="s">
        <v>119</v>
      </c>
      <c r="L39" s="3">
        <f t="shared" si="3"/>
        <v>0</v>
      </c>
      <c r="N39" s="9">
        <f t="shared" si="1"/>
        <v>2</v>
      </c>
      <c r="O39" s="9">
        <f t="shared" si="2"/>
        <v>2</v>
      </c>
    </row>
    <row r="40" spans="1:15" x14ac:dyDescent="0.25">
      <c r="A40" t="s">
        <v>442</v>
      </c>
      <c r="B40">
        <v>7</v>
      </c>
      <c r="C40">
        <v>2</v>
      </c>
      <c r="D40" t="s">
        <v>333</v>
      </c>
      <c r="E40">
        <v>7</v>
      </c>
      <c r="F40" t="s">
        <v>425</v>
      </c>
      <c r="I40" t="s">
        <v>119</v>
      </c>
      <c r="L40" s="3">
        <f t="shared" si="3"/>
        <v>0</v>
      </c>
      <c r="N40" s="9">
        <f t="shared" si="1"/>
        <v>4</v>
      </c>
      <c r="O40" s="9">
        <f t="shared" si="2"/>
        <v>4</v>
      </c>
    </row>
    <row r="41" spans="1:15" x14ac:dyDescent="0.25">
      <c r="A41" t="s">
        <v>442</v>
      </c>
      <c r="B41">
        <v>8</v>
      </c>
      <c r="C41">
        <v>1</v>
      </c>
      <c r="D41" t="s">
        <v>334</v>
      </c>
      <c r="E41">
        <v>8</v>
      </c>
      <c r="F41" t="s">
        <v>425</v>
      </c>
      <c r="I41" t="s">
        <v>119</v>
      </c>
      <c r="L41" s="3">
        <f t="shared" si="3"/>
        <v>0</v>
      </c>
      <c r="N41" s="9">
        <f t="shared" si="1"/>
        <v>2</v>
      </c>
      <c r="O41" s="9">
        <f t="shared" si="2"/>
        <v>2</v>
      </c>
    </row>
    <row r="42" spans="1:15" x14ac:dyDescent="0.25">
      <c r="A42" t="s">
        <v>442</v>
      </c>
      <c r="B42">
        <v>9</v>
      </c>
      <c r="C42">
        <v>1</v>
      </c>
      <c r="D42" t="s">
        <v>335</v>
      </c>
      <c r="E42">
        <v>9</v>
      </c>
      <c r="F42" t="s">
        <v>425</v>
      </c>
      <c r="I42" t="s">
        <v>119</v>
      </c>
      <c r="L42" s="3">
        <f t="shared" si="3"/>
        <v>0</v>
      </c>
      <c r="N42" s="9">
        <f t="shared" si="1"/>
        <v>2</v>
      </c>
      <c r="O42" s="9">
        <f t="shared" si="2"/>
        <v>2</v>
      </c>
    </row>
    <row r="43" spans="1:15" x14ac:dyDescent="0.25">
      <c r="A43" t="s">
        <v>442</v>
      </c>
      <c r="B43">
        <v>10</v>
      </c>
      <c r="C43">
        <v>1</v>
      </c>
      <c r="D43" t="s">
        <v>335</v>
      </c>
      <c r="E43">
        <v>10</v>
      </c>
      <c r="F43" t="s">
        <v>425</v>
      </c>
      <c r="I43" t="s">
        <v>119</v>
      </c>
      <c r="L43" s="3">
        <f t="shared" si="3"/>
        <v>0</v>
      </c>
      <c r="N43" s="9">
        <f t="shared" si="1"/>
        <v>2</v>
      </c>
      <c r="O43" s="9">
        <f t="shared" si="2"/>
        <v>2</v>
      </c>
    </row>
    <row r="44" spans="1:15" x14ac:dyDescent="0.25">
      <c r="A44" t="s">
        <v>442</v>
      </c>
      <c r="B44">
        <v>11</v>
      </c>
      <c r="C44">
        <v>1</v>
      </c>
      <c r="D44" t="s">
        <v>336</v>
      </c>
      <c r="E44">
        <v>11</v>
      </c>
      <c r="F44" t="s">
        <v>425</v>
      </c>
      <c r="I44" t="s">
        <v>119</v>
      </c>
      <c r="L44" s="3">
        <f t="shared" si="3"/>
        <v>0</v>
      </c>
      <c r="N44" s="9">
        <f t="shared" si="1"/>
        <v>2</v>
      </c>
      <c r="O44" s="9">
        <f t="shared" si="2"/>
        <v>2</v>
      </c>
    </row>
    <row r="45" spans="1:15" x14ac:dyDescent="0.25">
      <c r="A45" t="s">
        <v>442</v>
      </c>
      <c r="B45">
        <v>12</v>
      </c>
      <c r="C45">
        <v>1</v>
      </c>
      <c r="D45" t="s">
        <v>337</v>
      </c>
      <c r="E45">
        <v>12</v>
      </c>
      <c r="F45" t="s">
        <v>425</v>
      </c>
      <c r="G45" t="s">
        <v>12</v>
      </c>
      <c r="H45" t="s">
        <v>13</v>
      </c>
      <c r="I45" t="s">
        <v>302</v>
      </c>
      <c r="K45" s="3">
        <v>7.5</v>
      </c>
      <c r="L45" s="3">
        <f t="shared" si="3"/>
        <v>7.5</v>
      </c>
      <c r="N45" s="9">
        <f t="shared" si="1"/>
        <v>2</v>
      </c>
      <c r="O45" s="9">
        <f t="shared" si="2"/>
        <v>2</v>
      </c>
    </row>
    <row r="46" spans="1:15" x14ac:dyDescent="0.25">
      <c r="A46" t="s">
        <v>442</v>
      </c>
      <c r="B46">
        <v>13</v>
      </c>
      <c r="C46">
        <v>24</v>
      </c>
      <c r="D46" t="s">
        <v>146</v>
      </c>
      <c r="F46" s="7" t="s">
        <v>145</v>
      </c>
      <c r="I46" t="s">
        <v>56</v>
      </c>
      <c r="J46" t="s">
        <v>295</v>
      </c>
      <c r="K46" s="3">
        <v>3.3700000000000001E-2</v>
      </c>
      <c r="L46" s="3">
        <f t="shared" si="3"/>
        <v>0.80879999999999996</v>
      </c>
      <c r="M46">
        <v>50</v>
      </c>
      <c r="N46" s="9">
        <f t="shared" ref="N46:N77" si="4">C46*N$1</f>
        <v>48</v>
      </c>
      <c r="O46" s="9">
        <f t="shared" ref="O46:O77" si="5">MAX(0,N46-M46)</f>
        <v>0</v>
      </c>
    </row>
    <row r="47" spans="1:15" x14ac:dyDescent="0.25">
      <c r="A47" t="s">
        <v>442</v>
      </c>
      <c r="B47">
        <v>14</v>
      </c>
      <c r="C47">
        <v>24</v>
      </c>
      <c r="D47" t="s">
        <v>144</v>
      </c>
      <c r="F47" t="s">
        <v>157</v>
      </c>
      <c r="I47" t="s">
        <v>56</v>
      </c>
      <c r="J47" t="s">
        <v>294</v>
      </c>
      <c r="K47" s="3">
        <v>2.1000000000000001E-2</v>
      </c>
      <c r="L47" s="3">
        <f t="shared" si="3"/>
        <v>0.504</v>
      </c>
      <c r="N47" s="9">
        <f t="shared" si="4"/>
        <v>48</v>
      </c>
      <c r="O47" s="9">
        <f t="shared" si="5"/>
        <v>48</v>
      </c>
    </row>
    <row r="48" spans="1:15" x14ac:dyDescent="0.25">
      <c r="A48" t="s">
        <v>442</v>
      </c>
      <c r="B48">
        <v>15</v>
      </c>
      <c r="C48">
        <v>1</v>
      </c>
      <c r="D48" t="s">
        <v>123</v>
      </c>
      <c r="F48" t="s">
        <v>353</v>
      </c>
      <c r="G48" t="s">
        <v>120</v>
      </c>
      <c r="H48" t="s">
        <v>122</v>
      </c>
      <c r="I48" t="s">
        <v>51</v>
      </c>
      <c r="J48" t="s">
        <v>121</v>
      </c>
      <c r="K48" s="3">
        <v>6</v>
      </c>
      <c r="L48" s="3">
        <f t="shared" si="3"/>
        <v>6</v>
      </c>
      <c r="N48" s="9">
        <f t="shared" si="4"/>
        <v>2</v>
      </c>
      <c r="O48" s="9">
        <f t="shared" si="5"/>
        <v>2</v>
      </c>
    </row>
    <row r="49" spans="1:15" x14ac:dyDescent="0.25">
      <c r="A49" t="s">
        <v>442</v>
      </c>
      <c r="B49">
        <v>16</v>
      </c>
      <c r="C49">
        <v>1</v>
      </c>
      <c r="D49" t="s">
        <v>71</v>
      </c>
      <c r="F49" t="s">
        <v>72</v>
      </c>
      <c r="G49" t="s">
        <v>90</v>
      </c>
      <c r="H49" t="s">
        <v>89</v>
      </c>
      <c r="I49" t="s">
        <v>51</v>
      </c>
      <c r="J49" t="s">
        <v>88</v>
      </c>
      <c r="K49" s="3">
        <v>4.68</v>
      </c>
      <c r="L49" s="3">
        <f t="shared" si="3"/>
        <v>4.68</v>
      </c>
      <c r="N49" s="9">
        <f t="shared" si="4"/>
        <v>2</v>
      </c>
      <c r="O49" s="9">
        <f t="shared" si="5"/>
        <v>2</v>
      </c>
    </row>
    <row r="50" spans="1:15" x14ac:dyDescent="0.25">
      <c r="A50" t="s">
        <v>442</v>
      </c>
      <c r="B50">
        <v>17</v>
      </c>
      <c r="C50">
        <v>2</v>
      </c>
      <c r="D50" t="s">
        <v>165</v>
      </c>
      <c r="F50" t="s">
        <v>303</v>
      </c>
      <c r="I50" t="s">
        <v>56</v>
      </c>
      <c r="J50" t="s">
        <v>304</v>
      </c>
      <c r="K50" s="3">
        <v>0.09</v>
      </c>
      <c r="L50" s="3">
        <f t="shared" si="3"/>
        <v>0.18</v>
      </c>
      <c r="N50" s="9">
        <f t="shared" si="4"/>
        <v>4</v>
      </c>
      <c r="O50" s="9">
        <f t="shared" si="5"/>
        <v>4</v>
      </c>
    </row>
    <row r="51" spans="1:15" x14ac:dyDescent="0.25">
      <c r="A51" t="s">
        <v>442</v>
      </c>
      <c r="B51">
        <v>18</v>
      </c>
      <c r="C51">
        <v>4</v>
      </c>
      <c r="D51" t="s">
        <v>160</v>
      </c>
      <c r="F51" t="s">
        <v>161</v>
      </c>
      <c r="I51" t="s">
        <v>56</v>
      </c>
      <c r="J51" t="s">
        <v>297</v>
      </c>
      <c r="K51" s="3">
        <v>0.14599999999999999</v>
      </c>
      <c r="L51" s="3">
        <f t="shared" si="3"/>
        <v>0.58399999999999996</v>
      </c>
      <c r="N51" s="9">
        <f t="shared" si="4"/>
        <v>8</v>
      </c>
      <c r="O51" s="9">
        <f t="shared" si="5"/>
        <v>8</v>
      </c>
    </row>
    <row r="52" spans="1:15" x14ac:dyDescent="0.25">
      <c r="A52" t="s">
        <v>442</v>
      </c>
      <c r="B52">
        <v>19</v>
      </c>
      <c r="C52">
        <v>4</v>
      </c>
      <c r="D52" t="s">
        <v>166</v>
      </c>
      <c r="F52" t="s">
        <v>84</v>
      </c>
      <c r="I52" t="s">
        <v>56</v>
      </c>
      <c r="J52" t="s">
        <v>99</v>
      </c>
      <c r="K52" s="3">
        <v>0.187</v>
      </c>
      <c r="L52" s="3">
        <f t="shared" si="3"/>
        <v>0.748</v>
      </c>
      <c r="N52" s="9">
        <f t="shared" si="4"/>
        <v>8</v>
      </c>
      <c r="O52" s="9">
        <f t="shared" si="5"/>
        <v>8</v>
      </c>
    </row>
    <row r="53" spans="1:15" x14ac:dyDescent="0.25">
      <c r="A53" t="s">
        <v>442</v>
      </c>
      <c r="B53">
        <v>20</v>
      </c>
      <c r="C53">
        <v>4</v>
      </c>
      <c r="D53" t="s">
        <v>162</v>
      </c>
      <c r="F53" t="s">
        <v>163</v>
      </c>
      <c r="I53" t="s">
        <v>56</v>
      </c>
      <c r="J53" t="s">
        <v>296</v>
      </c>
      <c r="K53" s="3">
        <v>3.9300000000000002E-2</v>
      </c>
      <c r="L53" s="3">
        <f t="shared" si="3"/>
        <v>0.15720000000000001</v>
      </c>
      <c r="N53" s="9">
        <f t="shared" si="4"/>
        <v>8</v>
      </c>
      <c r="O53" s="9">
        <f t="shared" si="5"/>
        <v>8</v>
      </c>
    </row>
    <row r="54" spans="1:15" x14ac:dyDescent="0.25">
      <c r="A54" t="s">
        <v>442</v>
      </c>
      <c r="B54">
        <v>21</v>
      </c>
      <c r="C54">
        <v>1</v>
      </c>
      <c r="D54" t="s">
        <v>17</v>
      </c>
      <c r="F54" t="s">
        <v>48</v>
      </c>
      <c r="G54" t="s">
        <v>49</v>
      </c>
      <c r="I54" t="s">
        <v>18</v>
      </c>
      <c r="J54" t="s">
        <v>61</v>
      </c>
      <c r="K54" s="3">
        <v>15.88</v>
      </c>
      <c r="L54" s="3">
        <f t="shared" si="3"/>
        <v>15.88</v>
      </c>
      <c r="N54" s="9">
        <f t="shared" si="4"/>
        <v>2</v>
      </c>
      <c r="O54" s="9">
        <f t="shared" si="5"/>
        <v>2</v>
      </c>
    </row>
    <row r="55" spans="1:15" x14ac:dyDescent="0.25">
      <c r="A55" t="s">
        <v>442</v>
      </c>
      <c r="B55">
        <v>22</v>
      </c>
      <c r="C55">
        <v>2</v>
      </c>
      <c r="D55" t="s">
        <v>142</v>
      </c>
      <c r="F55" t="s">
        <v>174</v>
      </c>
      <c r="I55" t="s">
        <v>56</v>
      </c>
      <c r="J55" t="s">
        <v>293</v>
      </c>
      <c r="K55" s="3">
        <v>0.05</v>
      </c>
      <c r="L55" s="3">
        <f t="shared" si="3"/>
        <v>0.1</v>
      </c>
      <c r="N55" s="9">
        <f t="shared" si="4"/>
        <v>4</v>
      </c>
      <c r="O55" s="9">
        <f t="shared" si="5"/>
        <v>4</v>
      </c>
    </row>
    <row r="56" spans="1:15" x14ac:dyDescent="0.25">
      <c r="A56" t="s">
        <v>442</v>
      </c>
      <c r="B56">
        <v>23</v>
      </c>
      <c r="C56">
        <v>1</v>
      </c>
      <c r="D56" t="s">
        <v>354</v>
      </c>
      <c r="F56" t="s">
        <v>19</v>
      </c>
      <c r="G56" t="s">
        <v>184</v>
      </c>
      <c r="H56" t="s">
        <v>19</v>
      </c>
      <c r="I56" t="s">
        <v>119</v>
      </c>
      <c r="K56" s="3">
        <v>0</v>
      </c>
      <c r="L56" s="3">
        <f t="shared" si="3"/>
        <v>0</v>
      </c>
      <c r="N56" s="9">
        <f t="shared" si="4"/>
        <v>2</v>
      </c>
      <c r="O56" s="9">
        <f t="shared" si="5"/>
        <v>2</v>
      </c>
    </row>
    <row r="57" spans="1:15" x14ac:dyDescent="0.25">
      <c r="A57" t="s">
        <v>442</v>
      </c>
      <c r="B57">
        <v>24</v>
      </c>
      <c r="C57">
        <v>1</v>
      </c>
      <c r="D57" t="s">
        <v>143</v>
      </c>
      <c r="F57" t="s">
        <v>158</v>
      </c>
      <c r="I57" t="s">
        <v>56</v>
      </c>
      <c r="J57" t="s">
        <v>298</v>
      </c>
      <c r="K57" s="3">
        <v>5.62E-2</v>
      </c>
      <c r="L57" s="3">
        <f t="shared" si="3"/>
        <v>5.62E-2</v>
      </c>
      <c r="N57" s="9">
        <f t="shared" si="4"/>
        <v>2</v>
      </c>
      <c r="O57" s="9">
        <f t="shared" si="5"/>
        <v>2</v>
      </c>
    </row>
    <row r="58" spans="1:15" x14ac:dyDescent="0.25">
      <c r="A58" t="s">
        <v>444</v>
      </c>
      <c r="B58">
        <v>0</v>
      </c>
      <c r="C58">
        <v>1</v>
      </c>
      <c r="D58" t="s">
        <v>246</v>
      </c>
      <c r="F58" t="s">
        <v>245</v>
      </c>
      <c r="I58" t="s">
        <v>263</v>
      </c>
      <c r="J58" t="s">
        <v>245</v>
      </c>
      <c r="L58" s="3">
        <f t="shared" si="3"/>
        <v>0</v>
      </c>
      <c r="M58">
        <v>7</v>
      </c>
      <c r="N58" s="9">
        <f t="shared" si="4"/>
        <v>2</v>
      </c>
      <c r="O58" s="9">
        <f t="shared" si="5"/>
        <v>0</v>
      </c>
    </row>
    <row r="59" spans="1:15" x14ac:dyDescent="0.25">
      <c r="A59" t="s">
        <v>444</v>
      </c>
      <c r="B59">
        <v>1</v>
      </c>
      <c r="C59">
        <v>1</v>
      </c>
      <c r="D59" t="s">
        <v>391</v>
      </c>
      <c r="E59" t="s">
        <v>185</v>
      </c>
      <c r="F59" t="s">
        <v>316</v>
      </c>
      <c r="I59" t="s">
        <v>51</v>
      </c>
      <c r="J59" t="s">
        <v>265</v>
      </c>
      <c r="L59" s="3">
        <f t="shared" si="3"/>
        <v>0</v>
      </c>
      <c r="M59">
        <v>30</v>
      </c>
      <c r="N59" s="9">
        <f t="shared" si="4"/>
        <v>2</v>
      </c>
      <c r="O59" s="9">
        <f t="shared" si="5"/>
        <v>0</v>
      </c>
    </row>
    <row r="60" spans="1:15" x14ac:dyDescent="0.25">
      <c r="A60" t="s">
        <v>444</v>
      </c>
      <c r="B60">
        <v>2</v>
      </c>
      <c r="C60">
        <v>5</v>
      </c>
      <c r="D60" t="s">
        <v>312</v>
      </c>
      <c r="E60" t="s">
        <v>229</v>
      </c>
      <c r="F60" t="s">
        <v>317</v>
      </c>
      <c r="I60" t="s">
        <v>51</v>
      </c>
      <c r="J60" t="s">
        <v>266</v>
      </c>
      <c r="L60" s="3">
        <f t="shared" si="3"/>
        <v>0</v>
      </c>
      <c r="M60">
        <v>0</v>
      </c>
      <c r="N60" s="9">
        <f t="shared" si="4"/>
        <v>10</v>
      </c>
      <c r="O60" s="9">
        <f t="shared" si="5"/>
        <v>10</v>
      </c>
    </row>
    <row r="61" spans="1:15" x14ac:dyDescent="0.25">
      <c r="A61" t="s">
        <v>444</v>
      </c>
      <c r="B61">
        <v>3</v>
      </c>
      <c r="C61">
        <v>1</v>
      </c>
      <c r="D61" t="s">
        <v>313</v>
      </c>
      <c r="E61" t="s">
        <v>230</v>
      </c>
      <c r="F61" t="s">
        <v>318</v>
      </c>
      <c r="I61" t="s">
        <v>51</v>
      </c>
      <c r="J61" t="s">
        <v>267</v>
      </c>
      <c r="L61" s="3">
        <f t="shared" si="3"/>
        <v>0</v>
      </c>
      <c r="M61">
        <v>30</v>
      </c>
      <c r="N61" s="9">
        <f t="shared" si="4"/>
        <v>2</v>
      </c>
      <c r="O61" s="9">
        <f t="shared" si="5"/>
        <v>0</v>
      </c>
    </row>
    <row r="62" spans="1:15" x14ac:dyDescent="0.25">
      <c r="A62" t="s">
        <v>444</v>
      </c>
      <c r="B62">
        <v>4</v>
      </c>
      <c r="C62">
        <v>3</v>
      </c>
      <c r="D62" t="s">
        <v>314</v>
      </c>
      <c r="E62" t="s">
        <v>231</v>
      </c>
      <c r="F62" t="s">
        <v>319</v>
      </c>
      <c r="I62" t="s">
        <v>51</v>
      </c>
      <c r="J62" t="s">
        <v>268</v>
      </c>
      <c r="L62" s="3">
        <f t="shared" si="3"/>
        <v>0</v>
      </c>
      <c r="M62">
        <v>30</v>
      </c>
      <c r="N62" s="9">
        <f t="shared" si="4"/>
        <v>6</v>
      </c>
      <c r="O62" s="9">
        <f t="shared" si="5"/>
        <v>0</v>
      </c>
    </row>
    <row r="63" spans="1:15" x14ac:dyDescent="0.25">
      <c r="A63" t="s">
        <v>444</v>
      </c>
      <c r="B63">
        <v>5</v>
      </c>
      <c r="C63">
        <v>1</v>
      </c>
      <c r="D63" t="s">
        <v>395</v>
      </c>
      <c r="E63" t="s">
        <v>232</v>
      </c>
      <c r="F63" t="s">
        <v>323</v>
      </c>
      <c r="I63" t="s">
        <v>51</v>
      </c>
      <c r="J63" t="s">
        <v>269</v>
      </c>
      <c r="L63" s="3">
        <f t="shared" si="3"/>
        <v>0</v>
      </c>
      <c r="M63">
        <v>50</v>
      </c>
      <c r="N63" s="9">
        <f t="shared" si="4"/>
        <v>2</v>
      </c>
      <c r="O63" s="9">
        <f t="shared" si="5"/>
        <v>0</v>
      </c>
    </row>
    <row r="64" spans="1:15" x14ac:dyDescent="0.25">
      <c r="A64" t="s">
        <v>444</v>
      </c>
      <c r="B64">
        <v>6</v>
      </c>
      <c r="C64">
        <v>1</v>
      </c>
      <c r="D64" t="s">
        <v>392</v>
      </c>
      <c r="E64" t="s">
        <v>189</v>
      </c>
      <c r="F64" t="s">
        <v>393</v>
      </c>
      <c r="I64" t="s">
        <v>51</v>
      </c>
      <c r="J64" t="s">
        <v>270</v>
      </c>
      <c r="L64" s="3">
        <f t="shared" si="3"/>
        <v>0</v>
      </c>
      <c r="M64">
        <v>100</v>
      </c>
      <c r="N64" s="9">
        <f t="shared" si="4"/>
        <v>2</v>
      </c>
      <c r="O64" s="9">
        <f t="shared" si="5"/>
        <v>0</v>
      </c>
    </row>
    <row r="65" spans="1:15" x14ac:dyDescent="0.25">
      <c r="A65" t="s">
        <v>444</v>
      </c>
      <c r="B65">
        <v>7</v>
      </c>
      <c r="C65">
        <v>1</v>
      </c>
      <c r="D65" t="s">
        <v>247</v>
      </c>
      <c r="E65" t="s">
        <v>8</v>
      </c>
      <c r="F65" t="s">
        <v>219</v>
      </c>
      <c r="I65" t="s">
        <v>51</v>
      </c>
      <c r="J65" t="s">
        <v>271</v>
      </c>
      <c r="L65" s="3">
        <f t="shared" si="3"/>
        <v>0</v>
      </c>
      <c r="M65">
        <v>2</v>
      </c>
      <c r="N65" s="9">
        <f t="shared" si="4"/>
        <v>2</v>
      </c>
      <c r="O65" s="9">
        <f t="shared" si="5"/>
        <v>0</v>
      </c>
    </row>
    <row r="66" spans="1:15" x14ac:dyDescent="0.25">
      <c r="A66" t="s">
        <v>444</v>
      </c>
      <c r="B66">
        <v>8</v>
      </c>
      <c r="C66">
        <v>1</v>
      </c>
      <c r="D66" t="s">
        <v>394</v>
      </c>
      <c r="E66" t="s">
        <v>233</v>
      </c>
      <c r="F66" t="s">
        <v>258</v>
      </c>
      <c r="I66" t="s">
        <v>51</v>
      </c>
      <c r="J66" t="s">
        <v>113</v>
      </c>
      <c r="L66" s="3">
        <f t="shared" ref="L66:L97" si="6">C66*K66</f>
        <v>0</v>
      </c>
      <c r="M66">
        <v>4</v>
      </c>
      <c r="N66" s="9">
        <f t="shared" si="4"/>
        <v>2</v>
      </c>
      <c r="O66" s="9">
        <f t="shared" si="5"/>
        <v>0</v>
      </c>
    </row>
    <row r="67" spans="1:15" x14ac:dyDescent="0.25">
      <c r="A67" t="s">
        <v>444</v>
      </c>
      <c r="B67">
        <v>9</v>
      </c>
      <c r="C67">
        <v>1</v>
      </c>
      <c r="D67" t="s">
        <v>253</v>
      </c>
      <c r="E67" t="s">
        <v>244</v>
      </c>
      <c r="F67" t="s">
        <v>408</v>
      </c>
      <c r="I67" t="s">
        <v>51</v>
      </c>
      <c r="J67" t="s">
        <v>284</v>
      </c>
      <c r="L67" s="3">
        <f t="shared" si="6"/>
        <v>0</v>
      </c>
      <c r="M67">
        <v>2</v>
      </c>
      <c r="N67" s="9">
        <f t="shared" si="4"/>
        <v>2</v>
      </c>
      <c r="O67" s="9">
        <f t="shared" si="5"/>
        <v>0</v>
      </c>
    </row>
    <row r="68" spans="1:15" x14ac:dyDescent="0.25">
      <c r="A68" t="s">
        <v>444</v>
      </c>
      <c r="B68">
        <v>10</v>
      </c>
      <c r="C68">
        <v>2</v>
      </c>
      <c r="D68" t="s">
        <v>248</v>
      </c>
      <c r="E68" t="s">
        <v>235</v>
      </c>
      <c r="F68" t="s">
        <v>258</v>
      </c>
      <c r="I68" t="s">
        <v>51</v>
      </c>
      <c r="J68" t="s">
        <v>273</v>
      </c>
      <c r="L68" s="3">
        <f t="shared" si="6"/>
        <v>0</v>
      </c>
      <c r="M68">
        <v>30</v>
      </c>
      <c r="N68" s="9">
        <f t="shared" si="4"/>
        <v>4</v>
      </c>
      <c r="O68" s="9">
        <f t="shared" si="5"/>
        <v>0</v>
      </c>
    </row>
    <row r="69" spans="1:15" x14ac:dyDescent="0.25">
      <c r="A69" t="s">
        <v>444</v>
      </c>
      <c r="B69">
        <v>11</v>
      </c>
      <c r="C69">
        <v>2</v>
      </c>
      <c r="D69" t="s">
        <v>250</v>
      </c>
      <c r="E69" t="s">
        <v>198</v>
      </c>
      <c r="F69" t="s">
        <v>404</v>
      </c>
      <c r="I69" t="s">
        <v>51</v>
      </c>
      <c r="J69" t="s">
        <v>274</v>
      </c>
      <c r="L69" s="3">
        <f t="shared" si="6"/>
        <v>0</v>
      </c>
      <c r="M69">
        <v>4</v>
      </c>
      <c r="N69" s="9">
        <f t="shared" si="4"/>
        <v>4</v>
      </c>
      <c r="O69" s="9">
        <f t="shared" si="5"/>
        <v>0</v>
      </c>
    </row>
    <row r="70" spans="1:15" x14ac:dyDescent="0.25">
      <c r="A70" t="s">
        <v>444</v>
      </c>
      <c r="B70">
        <v>12</v>
      </c>
      <c r="C70">
        <v>2</v>
      </c>
      <c r="D70" t="s">
        <v>250</v>
      </c>
      <c r="E70" t="s">
        <v>308</v>
      </c>
      <c r="F70" t="s">
        <v>405</v>
      </c>
      <c r="I70" t="s">
        <v>51</v>
      </c>
      <c r="J70" t="s">
        <v>275</v>
      </c>
      <c r="L70" s="3">
        <f t="shared" si="6"/>
        <v>0</v>
      </c>
      <c r="M70">
        <v>4</v>
      </c>
      <c r="N70" s="9">
        <f t="shared" si="4"/>
        <v>4</v>
      </c>
      <c r="O70" s="9">
        <f t="shared" si="5"/>
        <v>0</v>
      </c>
    </row>
    <row r="71" spans="1:15" x14ac:dyDescent="0.25">
      <c r="A71" t="s">
        <v>444</v>
      </c>
      <c r="B71">
        <v>13</v>
      </c>
      <c r="C71">
        <v>1</v>
      </c>
      <c r="D71" t="s">
        <v>406</v>
      </c>
      <c r="E71" t="s">
        <v>234</v>
      </c>
      <c r="F71" t="s">
        <v>407</v>
      </c>
      <c r="I71" t="s">
        <v>51</v>
      </c>
      <c r="J71" t="s">
        <v>272</v>
      </c>
      <c r="L71" s="3">
        <f t="shared" si="6"/>
        <v>0</v>
      </c>
      <c r="M71">
        <v>4</v>
      </c>
      <c r="N71" s="9">
        <f t="shared" si="4"/>
        <v>2</v>
      </c>
      <c r="O71" s="9">
        <f t="shared" si="5"/>
        <v>0</v>
      </c>
    </row>
    <row r="72" spans="1:15" x14ac:dyDescent="0.25">
      <c r="A72" t="s">
        <v>444</v>
      </c>
      <c r="B72">
        <v>14</v>
      </c>
      <c r="C72">
        <v>1</v>
      </c>
      <c r="D72" t="s">
        <v>249</v>
      </c>
      <c r="E72" t="s">
        <v>199</v>
      </c>
      <c r="F72" t="s">
        <v>350</v>
      </c>
      <c r="I72" t="s">
        <v>264</v>
      </c>
      <c r="J72" t="s">
        <v>351</v>
      </c>
      <c r="L72" s="3">
        <f t="shared" si="6"/>
        <v>0</v>
      </c>
      <c r="M72">
        <v>3</v>
      </c>
      <c r="N72" s="9">
        <f t="shared" si="4"/>
        <v>2</v>
      </c>
      <c r="O72" s="9">
        <f t="shared" si="5"/>
        <v>0</v>
      </c>
    </row>
    <row r="73" spans="1:15" x14ac:dyDescent="0.25">
      <c r="A73" t="s">
        <v>444</v>
      </c>
      <c r="B73">
        <v>15</v>
      </c>
      <c r="C73">
        <v>1</v>
      </c>
      <c r="D73" t="s">
        <v>348</v>
      </c>
      <c r="E73" t="s">
        <v>239</v>
      </c>
      <c r="F73" t="s">
        <v>403</v>
      </c>
      <c r="I73" t="s">
        <v>51</v>
      </c>
      <c r="J73" t="s">
        <v>349</v>
      </c>
      <c r="L73" s="3">
        <f t="shared" si="6"/>
        <v>0</v>
      </c>
      <c r="M73">
        <v>80</v>
      </c>
      <c r="N73" s="9">
        <f t="shared" si="4"/>
        <v>2</v>
      </c>
      <c r="O73" s="9">
        <f t="shared" si="5"/>
        <v>0</v>
      </c>
    </row>
    <row r="74" spans="1:15" x14ac:dyDescent="0.25">
      <c r="A74" t="s">
        <v>444</v>
      </c>
      <c r="B74">
        <v>16</v>
      </c>
      <c r="C74">
        <v>1</v>
      </c>
      <c r="D74" t="s">
        <v>251</v>
      </c>
      <c r="E74" t="s">
        <v>192</v>
      </c>
      <c r="F74" t="s">
        <v>220</v>
      </c>
      <c r="I74" t="s">
        <v>264</v>
      </c>
      <c r="J74" t="s">
        <v>276</v>
      </c>
      <c r="L74" s="3">
        <f t="shared" si="6"/>
        <v>0</v>
      </c>
      <c r="M74">
        <v>3</v>
      </c>
      <c r="N74" s="9">
        <f t="shared" si="4"/>
        <v>2</v>
      </c>
      <c r="O74" s="9">
        <f t="shared" si="5"/>
        <v>0</v>
      </c>
    </row>
    <row r="75" spans="1:15" x14ac:dyDescent="0.25">
      <c r="A75" t="s">
        <v>444</v>
      </c>
      <c r="B75">
        <v>17</v>
      </c>
      <c r="C75">
        <v>1</v>
      </c>
      <c r="D75" t="s">
        <v>252</v>
      </c>
      <c r="E75" t="s">
        <v>236</v>
      </c>
      <c r="F75" t="s">
        <v>259</v>
      </c>
      <c r="I75" t="s">
        <v>51</v>
      </c>
      <c r="J75" t="s">
        <v>277</v>
      </c>
      <c r="L75" s="3">
        <f t="shared" si="6"/>
        <v>0</v>
      </c>
      <c r="M75">
        <v>4</v>
      </c>
      <c r="N75" s="9">
        <f t="shared" si="4"/>
        <v>2</v>
      </c>
      <c r="O75" s="9">
        <f t="shared" si="5"/>
        <v>0</v>
      </c>
    </row>
    <row r="76" spans="1:15" x14ac:dyDescent="0.25">
      <c r="A76" t="s">
        <v>444</v>
      </c>
      <c r="B76">
        <v>18</v>
      </c>
      <c r="C76">
        <v>1</v>
      </c>
      <c r="D76" t="s">
        <v>341</v>
      </c>
      <c r="E76" t="s">
        <v>240</v>
      </c>
      <c r="F76" t="s">
        <v>344</v>
      </c>
      <c r="I76" t="s">
        <v>51</v>
      </c>
      <c r="J76" t="s">
        <v>280</v>
      </c>
      <c r="L76" s="3">
        <f t="shared" si="6"/>
        <v>0</v>
      </c>
      <c r="M76">
        <v>2</v>
      </c>
      <c r="N76" s="9">
        <f t="shared" si="4"/>
        <v>2</v>
      </c>
      <c r="O76" s="9">
        <f t="shared" si="5"/>
        <v>0</v>
      </c>
    </row>
    <row r="77" spans="1:15" x14ac:dyDescent="0.25">
      <c r="A77" t="s">
        <v>444</v>
      </c>
      <c r="B77">
        <v>19</v>
      </c>
      <c r="C77">
        <v>1</v>
      </c>
      <c r="D77" t="s">
        <v>342</v>
      </c>
      <c r="E77" t="s">
        <v>241</v>
      </c>
      <c r="F77" t="s">
        <v>345</v>
      </c>
      <c r="I77" t="s">
        <v>51</v>
      </c>
      <c r="J77" t="s">
        <v>281</v>
      </c>
      <c r="L77" s="3">
        <f t="shared" si="6"/>
        <v>0</v>
      </c>
      <c r="M77">
        <v>2</v>
      </c>
      <c r="N77" s="9">
        <f t="shared" si="4"/>
        <v>2</v>
      </c>
      <c r="O77" s="9">
        <f t="shared" si="5"/>
        <v>0</v>
      </c>
    </row>
    <row r="78" spans="1:15" x14ac:dyDescent="0.25">
      <c r="A78" t="s">
        <v>444</v>
      </c>
      <c r="B78">
        <v>20</v>
      </c>
      <c r="C78">
        <v>1</v>
      </c>
      <c r="D78" t="s">
        <v>343</v>
      </c>
      <c r="E78" t="s">
        <v>242</v>
      </c>
      <c r="F78" t="s">
        <v>346</v>
      </c>
      <c r="I78" t="s">
        <v>51</v>
      </c>
      <c r="J78" t="s">
        <v>282</v>
      </c>
      <c r="L78" s="3">
        <f t="shared" si="6"/>
        <v>0</v>
      </c>
      <c r="M78">
        <v>2</v>
      </c>
      <c r="N78" s="9">
        <f t="shared" ref="N78:N109" si="7">C78*N$1</f>
        <v>2</v>
      </c>
      <c r="O78" s="9">
        <f t="shared" ref="O78:O109" si="8">MAX(0,N78-M78)</f>
        <v>0</v>
      </c>
    </row>
    <row r="79" spans="1:15" x14ac:dyDescent="0.25">
      <c r="A79" t="s">
        <v>444</v>
      </c>
      <c r="B79">
        <v>21</v>
      </c>
      <c r="C79">
        <v>3</v>
      </c>
      <c r="D79" t="s">
        <v>397</v>
      </c>
      <c r="E79" t="s">
        <v>237</v>
      </c>
      <c r="F79" t="s">
        <v>398</v>
      </c>
      <c r="I79" t="s">
        <v>51</v>
      </c>
      <c r="J79" t="s">
        <v>278</v>
      </c>
      <c r="L79" s="3">
        <f t="shared" si="6"/>
        <v>0</v>
      </c>
      <c r="M79">
        <v>11</v>
      </c>
      <c r="N79" s="9">
        <f t="shared" si="7"/>
        <v>6</v>
      </c>
      <c r="O79" s="9">
        <f t="shared" si="8"/>
        <v>0</v>
      </c>
    </row>
    <row r="80" spans="1:15" x14ac:dyDescent="0.25">
      <c r="A80" t="s">
        <v>444</v>
      </c>
      <c r="B80">
        <v>22</v>
      </c>
      <c r="C80">
        <v>10</v>
      </c>
      <c r="D80" t="s">
        <v>396</v>
      </c>
      <c r="E80" t="s">
        <v>238</v>
      </c>
      <c r="F80" t="s">
        <v>399</v>
      </c>
      <c r="I80" t="s">
        <v>51</v>
      </c>
      <c r="J80" t="s">
        <v>279</v>
      </c>
      <c r="L80" s="3">
        <f t="shared" si="6"/>
        <v>0</v>
      </c>
      <c r="M80">
        <v>17</v>
      </c>
      <c r="N80" s="9">
        <f t="shared" si="7"/>
        <v>20</v>
      </c>
      <c r="O80" s="9">
        <f t="shared" si="8"/>
        <v>3</v>
      </c>
    </row>
    <row r="81" spans="1:15" x14ac:dyDescent="0.25">
      <c r="A81" t="s">
        <v>444</v>
      </c>
      <c r="B81">
        <v>23</v>
      </c>
      <c r="C81">
        <v>2</v>
      </c>
      <c r="D81" t="s">
        <v>401</v>
      </c>
      <c r="E81" t="s">
        <v>197</v>
      </c>
      <c r="F81" t="s">
        <v>260</v>
      </c>
      <c r="I81" t="s">
        <v>51</v>
      </c>
      <c r="J81" t="s">
        <v>285</v>
      </c>
      <c r="L81" s="3">
        <f t="shared" si="6"/>
        <v>0</v>
      </c>
      <c r="M81">
        <v>4</v>
      </c>
      <c r="N81" s="9">
        <f t="shared" si="7"/>
        <v>4</v>
      </c>
      <c r="O81" s="9">
        <f t="shared" si="8"/>
        <v>0</v>
      </c>
    </row>
    <row r="82" spans="1:15" x14ac:dyDescent="0.25">
      <c r="A82" t="s">
        <v>444</v>
      </c>
      <c r="B82">
        <v>24</v>
      </c>
      <c r="C82">
        <v>1</v>
      </c>
      <c r="D82" t="s">
        <v>396</v>
      </c>
      <c r="E82" t="s">
        <v>190</v>
      </c>
      <c r="F82" t="s">
        <v>400</v>
      </c>
      <c r="I82" t="s">
        <v>51</v>
      </c>
      <c r="J82" t="s">
        <v>283</v>
      </c>
      <c r="L82" s="3">
        <f t="shared" si="6"/>
        <v>0</v>
      </c>
      <c r="M82">
        <v>2</v>
      </c>
      <c r="N82" s="9">
        <f t="shared" si="7"/>
        <v>2</v>
      </c>
      <c r="O82" s="9">
        <f t="shared" si="8"/>
        <v>0</v>
      </c>
    </row>
    <row r="83" spans="1:15" x14ac:dyDescent="0.25">
      <c r="A83" t="s">
        <v>444</v>
      </c>
      <c r="B83">
        <v>25</v>
      </c>
      <c r="C83">
        <v>1</v>
      </c>
      <c r="D83" t="s">
        <v>402</v>
      </c>
      <c r="E83" t="s">
        <v>243</v>
      </c>
      <c r="F83" t="s">
        <v>261</v>
      </c>
      <c r="I83" t="s">
        <v>51</v>
      </c>
      <c r="J83" t="s">
        <v>286</v>
      </c>
      <c r="L83" s="3">
        <f t="shared" si="6"/>
        <v>0</v>
      </c>
      <c r="M83">
        <v>6</v>
      </c>
      <c r="N83" s="9">
        <f t="shared" si="7"/>
        <v>2</v>
      </c>
      <c r="O83" s="9">
        <f t="shared" si="8"/>
        <v>0</v>
      </c>
    </row>
    <row r="84" spans="1:15" x14ac:dyDescent="0.25">
      <c r="A84" t="s">
        <v>444</v>
      </c>
      <c r="B84">
        <v>26</v>
      </c>
      <c r="C84">
        <v>1</v>
      </c>
      <c r="D84" t="s">
        <v>410</v>
      </c>
      <c r="E84" t="s">
        <v>244</v>
      </c>
      <c r="F84" t="s">
        <v>409</v>
      </c>
      <c r="I84" t="s">
        <v>51</v>
      </c>
      <c r="J84" t="s">
        <v>287</v>
      </c>
      <c r="L84" s="3">
        <f t="shared" si="6"/>
        <v>0</v>
      </c>
      <c r="M84">
        <v>2</v>
      </c>
      <c r="N84" s="9">
        <f t="shared" si="7"/>
        <v>2</v>
      </c>
      <c r="O84" s="9">
        <f t="shared" si="8"/>
        <v>0</v>
      </c>
    </row>
    <row r="85" spans="1:15" x14ac:dyDescent="0.25">
      <c r="A85" t="s">
        <v>444</v>
      </c>
      <c r="B85">
        <v>27</v>
      </c>
      <c r="C85">
        <v>1</v>
      </c>
      <c r="D85" t="s">
        <v>254</v>
      </c>
      <c r="E85" t="s">
        <v>198</v>
      </c>
      <c r="F85" t="s">
        <v>262</v>
      </c>
      <c r="I85" t="s">
        <v>24</v>
      </c>
      <c r="J85" t="s">
        <v>288</v>
      </c>
      <c r="L85" s="3">
        <f t="shared" si="6"/>
        <v>0</v>
      </c>
      <c r="M85">
        <v>5</v>
      </c>
      <c r="N85" s="9">
        <f t="shared" si="7"/>
        <v>2</v>
      </c>
      <c r="O85" s="9">
        <f t="shared" si="8"/>
        <v>0</v>
      </c>
    </row>
    <row r="86" spans="1:15" x14ac:dyDescent="0.25">
      <c r="A86" t="s">
        <v>444</v>
      </c>
      <c r="B86">
        <v>28</v>
      </c>
      <c r="C86">
        <v>5</v>
      </c>
      <c r="D86" t="s">
        <v>339</v>
      </c>
      <c r="E86" t="s">
        <v>16</v>
      </c>
      <c r="F86" t="s">
        <v>311</v>
      </c>
      <c r="G86" t="s">
        <v>67</v>
      </c>
      <c r="H86" t="s">
        <v>310</v>
      </c>
      <c r="I86" t="s">
        <v>18</v>
      </c>
      <c r="J86" t="s">
        <v>183</v>
      </c>
      <c r="K86" s="3">
        <v>10</v>
      </c>
      <c r="L86" s="3">
        <f t="shared" si="6"/>
        <v>50</v>
      </c>
      <c r="M86">
        <v>10</v>
      </c>
      <c r="N86" s="9">
        <f t="shared" si="7"/>
        <v>10</v>
      </c>
      <c r="O86" s="9">
        <f t="shared" si="8"/>
        <v>0</v>
      </c>
    </row>
    <row r="87" spans="1:15" x14ac:dyDescent="0.25">
      <c r="A87" t="s">
        <v>444</v>
      </c>
      <c r="B87">
        <v>29</v>
      </c>
      <c r="C87">
        <v>12</v>
      </c>
      <c r="D87" t="s">
        <v>416</v>
      </c>
      <c r="E87" t="s">
        <v>16</v>
      </c>
      <c r="F87" t="s">
        <v>414</v>
      </c>
      <c r="I87" t="s">
        <v>51</v>
      </c>
      <c r="J87" t="s">
        <v>135</v>
      </c>
      <c r="L87" s="3">
        <f t="shared" si="6"/>
        <v>0</v>
      </c>
      <c r="M87">
        <v>80</v>
      </c>
      <c r="N87" s="9">
        <f t="shared" si="7"/>
        <v>24</v>
      </c>
      <c r="O87" s="9">
        <f t="shared" si="8"/>
        <v>0</v>
      </c>
    </row>
    <row r="88" spans="1:15" x14ac:dyDescent="0.25">
      <c r="A88" t="s">
        <v>444</v>
      </c>
      <c r="B88">
        <v>30</v>
      </c>
      <c r="C88">
        <v>6</v>
      </c>
      <c r="D88" t="s">
        <v>255</v>
      </c>
      <c r="E88" t="s">
        <v>16</v>
      </c>
      <c r="F88" t="s">
        <v>415</v>
      </c>
      <c r="I88" t="s">
        <v>51</v>
      </c>
      <c r="J88" t="s">
        <v>137</v>
      </c>
      <c r="L88" s="3">
        <f t="shared" si="6"/>
        <v>0</v>
      </c>
      <c r="M88">
        <v>7</v>
      </c>
      <c r="N88" s="9">
        <f t="shared" si="7"/>
        <v>12</v>
      </c>
      <c r="O88" s="9">
        <f t="shared" si="8"/>
        <v>5</v>
      </c>
    </row>
    <row r="89" spans="1:15" x14ac:dyDescent="0.25">
      <c r="A89" t="s">
        <v>444</v>
      </c>
      <c r="B89">
        <v>31</v>
      </c>
      <c r="C89">
        <v>1</v>
      </c>
      <c r="D89" t="s">
        <v>256</v>
      </c>
      <c r="E89" t="s">
        <v>16</v>
      </c>
      <c r="F89" t="s">
        <v>338</v>
      </c>
      <c r="I89" t="s">
        <v>119</v>
      </c>
      <c r="L89" s="3">
        <f t="shared" si="6"/>
        <v>0</v>
      </c>
      <c r="M89">
        <v>50</v>
      </c>
      <c r="N89" s="9">
        <f t="shared" si="7"/>
        <v>2</v>
      </c>
      <c r="O89" s="9">
        <f t="shared" si="8"/>
        <v>0</v>
      </c>
    </row>
    <row r="90" spans="1:15" x14ac:dyDescent="0.25">
      <c r="A90" t="s">
        <v>444</v>
      </c>
      <c r="B90">
        <v>32</v>
      </c>
      <c r="C90">
        <v>1</v>
      </c>
      <c r="D90" t="s">
        <v>257</v>
      </c>
      <c r="E90" t="s">
        <v>16</v>
      </c>
      <c r="F90" t="s">
        <v>419</v>
      </c>
      <c r="G90" t="s">
        <v>21</v>
      </c>
      <c r="H90" t="s">
        <v>420</v>
      </c>
      <c r="I90" t="s">
        <v>119</v>
      </c>
      <c r="K90" s="3">
        <v>0.3</v>
      </c>
      <c r="L90" s="3">
        <f t="shared" si="6"/>
        <v>0.3</v>
      </c>
      <c r="M90">
        <v>2</v>
      </c>
      <c r="N90" s="9">
        <f t="shared" si="7"/>
        <v>2</v>
      </c>
      <c r="O90" s="9">
        <f t="shared" si="8"/>
        <v>0</v>
      </c>
    </row>
    <row r="91" spans="1:15" x14ac:dyDescent="0.25">
      <c r="A91" t="s">
        <v>444</v>
      </c>
      <c r="B91">
        <v>33</v>
      </c>
      <c r="C91">
        <v>2</v>
      </c>
      <c r="D91" t="s">
        <v>160</v>
      </c>
      <c r="F91" t="s">
        <v>157</v>
      </c>
      <c r="I91" t="s">
        <v>56</v>
      </c>
      <c r="J91" t="s">
        <v>294</v>
      </c>
      <c r="M91">
        <v>40</v>
      </c>
      <c r="N91" s="9">
        <f t="shared" si="7"/>
        <v>4</v>
      </c>
      <c r="O91" s="9">
        <f t="shared" si="8"/>
        <v>0</v>
      </c>
    </row>
    <row r="92" spans="1:15" x14ac:dyDescent="0.25">
      <c r="A92" t="s">
        <v>444</v>
      </c>
      <c r="B92">
        <v>34</v>
      </c>
      <c r="C92">
        <v>2</v>
      </c>
      <c r="D92" t="s">
        <v>162</v>
      </c>
      <c r="F92" s="7" t="s">
        <v>145</v>
      </c>
      <c r="I92" t="s">
        <v>56</v>
      </c>
      <c r="J92" t="s">
        <v>295</v>
      </c>
      <c r="M92">
        <v>200</v>
      </c>
      <c r="N92" s="9">
        <f t="shared" si="7"/>
        <v>4</v>
      </c>
      <c r="O92" s="9">
        <f t="shared" si="8"/>
        <v>0</v>
      </c>
    </row>
    <row r="93" spans="1:15" x14ac:dyDescent="0.25">
      <c r="A93" t="s">
        <v>443</v>
      </c>
      <c r="B93">
        <v>0</v>
      </c>
      <c r="C93">
        <v>1</v>
      </c>
      <c r="D93" t="s">
        <v>291</v>
      </c>
      <c r="F93" t="s">
        <v>228</v>
      </c>
      <c r="I93" t="s">
        <v>263</v>
      </c>
      <c r="J93" t="s">
        <v>228</v>
      </c>
      <c r="K93" s="3">
        <v>15</v>
      </c>
      <c r="L93" s="3">
        <f t="shared" ref="L93:L126" si="9">C93*K93</f>
        <v>15</v>
      </c>
      <c r="M93">
        <v>4</v>
      </c>
      <c r="N93" s="9">
        <f t="shared" si="7"/>
        <v>2</v>
      </c>
      <c r="O93" s="9">
        <f t="shared" si="8"/>
        <v>0</v>
      </c>
    </row>
    <row r="94" spans="1:15" x14ac:dyDescent="0.25">
      <c r="A94" t="s">
        <v>443</v>
      </c>
      <c r="B94">
        <v>1</v>
      </c>
      <c r="C94">
        <v>1</v>
      </c>
      <c r="D94" t="s">
        <v>391</v>
      </c>
      <c r="E94" t="s">
        <v>185</v>
      </c>
      <c r="F94" t="s">
        <v>316</v>
      </c>
      <c r="I94" t="s">
        <v>51</v>
      </c>
      <c r="J94" t="s">
        <v>265</v>
      </c>
      <c r="L94" s="3">
        <f t="shared" si="9"/>
        <v>0</v>
      </c>
      <c r="M94">
        <v>0</v>
      </c>
      <c r="N94" s="9">
        <f t="shared" si="7"/>
        <v>2</v>
      </c>
      <c r="O94" s="9">
        <f t="shared" si="8"/>
        <v>2</v>
      </c>
    </row>
    <row r="95" spans="1:15" x14ac:dyDescent="0.25">
      <c r="A95" t="s">
        <v>443</v>
      </c>
      <c r="B95">
        <v>2</v>
      </c>
      <c r="C95">
        <v>5</v>
      </c>
      <c r="D95" t="s">
        <v>312</v>
      </c>
      <c r="E95" t="s">
        <v>186</v>
      </c>
      <c r="F95" t="s">
        <v>317</v>
      </c>
      <c r="I95" t="s">
        <v>51</v>
      </c>
      <c r="J95" t="s">
        <v>266</v>
      </c>
      <c r="L95" s="3">
        <f t="shared" si="9"/>
        <v>0</v>
      </c>
      <c r="M95">
        <v>0</v>
      </c>
      <c r="N95" s="9">
        <f t="shared" si="7"/>
        <v>10</v>
      </c>
      <c r="O95" s="9">
        <f t="shared" si="8"/>
        <v>10</v>
      </c>
    </row>
    <row r="96" spans="1:15" x14ac:dyDescent="0.25">
      <c r="A96" t="s">
        <v>443</v>
      </c>
      <c r="B96">
        <v>3</v>
      </c>
      <c r="C96">
        <v>2</v>
      </c>
      <c r="D96" t="s">
        <v>313</v>
      </c>
      <c r="E96" t="s">
        <v>187</v>
      </c>
      <c r="F96" t="s">
        <v>318</v>
      </c>
      <c r="I96" t="s">
        <v>51</v>
      </c>
      <c r="J96" t="s">
        <v>267</v>
      </c>
      <c r="L96" s="3">
        <f t="shared" si="9"/>
        <v>0</v>
      </c>
      <c r="M96">
        <v>0</v>
      </c>
      <c r="N96" s="9">
        <f t="shared" si="7"/>
        <v>4</v>
      </c>
      <c r="O96" s="9">
        <f t="shared" si="8"/>
        <v>4</v>
      </c>
    </row>
    <row r="97" spans="1:15" x14ac:dyDescent="0.25">
      <c r="A97" t="s">
        <v>443</v>
      </c>
      <c r="B97">
        <v>4</v>
      </c>
      <c r="C97">
        <v>2</v>
      </c>
      <c r="D97" t="s">
        <v>314</v>
      </c>
      <c r="E97" t="s">
        <v>188</v>
      </c>
      <c r="F97" t="s">
        <v>319</v>
      </c>
      <c r="I97" t="s">
        <v>51</v>
      </c>
      <c r="J97" t="s">
        <v>268</v>
      </c>
      <c r="L97" s="3">
        <f t="shared" si="9"/>
        <v>0</v>
      </c>
      <c r="M97">
        <v>0</v>
      </c>
      <c r="N97" s="9">
        <f t="shared" si="7"/>
        <v>4</v>
      </c>
      <c r="O97" s="9">
        <f t="shared" si="8"/>
        <v>4</v>
      </c>
    </row>
    <row r="98" spans="1:15" x14ac:dyDescent="0.25">
      <c r="A98" t="s">
        <v>443</v>
      </c>
      <c r="B98">
        <v>5</v>
      </c>
      <c r="C98">
        <v>1</v>
      </c>
      <c r="D98" t="s">
        <v>315</v>
      </c>
      <c r="E98" t="s">
        <v>189</v>
      </c>
      <c r="F98" t="s">
        <v>320</v>
      </c>
      <c r="I98" t="s">
        <v>119</v>
      </c>
      <c r="L98" s="3">
        <f t="shared" si="9"/>
        <v>0</v>
      </c>
      <c r="M98">
        <v>100</v>
      </c>
      <c r="N98" s="9">
        <f t="shared" si="7"/>
        <v>2</v>
      </c>
      <c r="O98" s="9">
        <f t="shared" si="8"/>
        <v>0</v>
      </c>
    </row>
    <row r="99" spans="1:15" x14ac:dyDescent="0.25">
      <c r="A99" t="s">
        <v>443</v>
      </c>
      <c r="B99">
        <v>6</v>
      </c>
      <c r="C99">
        <v>1</v>
      </c>
      <c r="D99" t="s">
        <v>218</v>
      </c>
      <c r="E99" t="s">
        <v>8</v>
      </c>
      <c r="F99" t="s">
        <v>340</v>
      </c>
      <c r="I99" t="s">
        <v>51</v>
      </c>
      <c r="J99" t="s">
        <v>201</v>
      </c>
      <c r="L99" s="3">
        <f t="shared" si="9"/>
        <v>0</v>
      </c>
      <c r="M99">
        <v>3</v>
      </c>
      <c r="N99" s="9">
        <f t="shared" si="7"/>
        <v>2</v>
      </c>
      <c r="O99" s="9">
        <f t="shared" si="8"/>
        <v>0</v>
      </c>
    </row>
    <row r="100" spans="1:15" x14ac:dyDescent="0.25">
      <c r="A100" t="s">
        <v>443</v>
      </c>
      <c r="B100">
        <v>7</v>
      </c>
      <c r="C100">
        <v>1</v>
      </c>
      <c r="D100" t="s">
        <v>389</v>
      </c>
      <c r="E100" t="s">
        <v>190</v>
      </c>
      <c r="F100" t="s">
        <v>390</v>
      </c>
      <c r="I100" t="s">
        <v>51</v>
      </c>
      <c r="J100" t="s">
        <v>202</v>
      </c>
      <c r="L100" s="3">
        <f t="shared" si="9"/>
        <v>0</v>
      </c>
      <c r="M100">
        <v>7</v>
      </c>
      <c r="N100" s="9">
        <f t="shared" si="7"/>
        <v>2</v>
      </c>
      <c r="O100" s="9">
        <f t="shared" si="8"/>
        <v>0</v>
      </c>
    </row>
    <row r="101" spans="1:15" x14ac:dyDescent="0.25">
      <c r="A101" t="s">
        <v>443</v>
      </c>
      <c r="B101">
        <v>8</v>
      </c>
      <c r="C101">
        <v>2</v>
      </c>
      <c r="D101" t="s">
        <v>371</v>
      </c>
      <c r="E101" t="s">
        <v>198</v>
      </c>
      <c r="F101" t="s">
        <v>386</v>
      </c>
      <c r="I101" t="s">
        <v>51</v>
      </c>
      <c r="J101" t="s">
        <v>204</v>
      </c>
      <c r="L101" s="3">
        <f t="shared" si="9"/>
        <v>0</v>
      </c>
      <c r="M101">
        <v>14</v>
      </c>
      <c r="N101" s="9">
        <f t="shared" si="7"/>
        <v>4</v>
      </c>
      <c r="O101" s="9">
        <f t="shared" si="8"/>
        <v>0</v>
      </c>
    </row>
    <row r="102" spans="1:15" x14ac:dyDescent="0.25">
      <c r="A102" t="s">
        <v>443</v>
      </c>
      <c r="B102">
        <v>9</v>
      </c>
      <c r="C102">
        <v>1</v>
      </c>
      <c r="D102" t="s">
        <v>372</v>
      </c>
      <c r="E102" t="s">
        <v>198</v>
      </c>
      <c r="F102" t="s">
        <v>387</v>
      </c>
      <c r="I102" t="s">
        <v>51</v>
      </c>
      <c r="J102" t="s">
        <v>205</v>
      </c>
      <c r="L102" s="3">
        <f t="shared" si="9"/>
        <v>0</v>
      </c>
      <c r="M102">
        <v>2</v>
      </c>
      <c r="N102" s="9">
        <f t="shared" si="7"/>
        <v>2</v>
      </c>
      <c r="O102" s="9">
        <f t="shared" si="8"/>
        <v>0</v>
      </c>
    </row>
    <row r="103" spans="1:15" x14ac:dyDescent="0.25">
      <c r="A103" t="s">
        <v>443</v>
      </c>
      <c r="B103">
        <v>10</v>
      </c>
      <c r="C103">
        <v>1</v>
      </c>
      <c r="D103" t="s">
        <v>373</v>
      </c>
      <c r="E103" t="s">
        <v>199</v>
      </c>
      <c r="F103" t="s">
        <v>388</v>
      </c>
      <c r="I103" t="s">
        <v>51</v>
      </c>
      <c r="J103" t="s">
        <v>206</v>
      </c>
      <c r="L103" s="3">
        <f t="shared" si="9"/>
        <v>0</v>
      </c>
      <c r="M103">
        <v>3</v>
      </c>
      <c r="N103" s="9">
        <f t="shared" si="7"/>
        <v>2</v>
      </c>
      <c r="O103" s="9">
        <f t="shared" si="8"/>
        <v>0</v>
      </c>
    </row>
    <row r="104" spans="1:15" x14ac:dyDescent="0.25">
      <c r="A104" t="s">
        <v>443</v>
      </c>
      <c r="B104">
        <v>11</v>
      </c>
      <c r="C104">
        <v>1</v>
      </c>
      <c r="D104" t="s">
        <v>370</v>
      </c>
      <c r="E104" t="s">
        <v>191</v>
      </c>
      <c r="F104" t="s">
        <v>369</v>
      </c>
      <c r="I104" t="s">
        <v>51</v>
      </c>
      <c r="J104" t="s">
        <v>203</v>
      </c>
      <c r="L104" s="3">
        <f t="shared" si="9"/>
        <v>0</v>
      </c>
      <c r="M104">
        <v>2</v>
      </c>
      <c r="N104" s="9">
        <f t="shared" si="7"/>
        <v>2</v>
      </c>
      <c r="O104" s="9">
        <f t="shared" si="8"/>
        <v>0</v>
      </c>
    </row>
    <row r="105" spans="1:15" x14ac:dyDescent="0.25">
      <c r="A105" t="s">
        <v>443</v>
      </c>
      <c r="B105">
        <v>12</v>
      </c>
      <c r="C105">
        <v>1</v>
      </c>
      <c r="D105" t="s">
        <v>374</v>
      </c>
      <c r="E105" t="s">
        <v>192</v>
      </c>
      <c r="F105" t="s">
        <v>220</v>
      </c>
      <c r="I105" t="s">
        <v>51</v>
      </c>
      <c r="J105" t="s">
        <v>207</v>
      </c>
      <c r="L105" s="3">
        <f t="shared" si="9"/>
        <v>0</v>
      </c>
      <c r="M105">
        <v>0</v>
      </c>
      <c r="N105" s="9">
        <f t="shared" si="7"/>
        <v>2</v>
      </c>
      <c r="O105" s="9">
        <f t="shared" si="8"/>
        <v>2</v>
      </c>
    </row>
    <row r="106" spans="1:15" x14ac:dyDescent="0.25">
      <c r="A106" t="s">
        <v>443</v>
      </c>
      <c r="B106">
        <v>13</v>
      </c>
      <c r="C106">
        <v>1</v>
      </c>
      <c r="D106" t="s">
        <v>352</v>
      </c>
      <c r="E106" t="s">
        <v>193</v>
      </c>
      <c r="F106" t="s">
        <v>44</v>
      </c>
      <c r="G106" t="s">
        <v>45</v>
      </c>
      <c r="I106" t="s">
        <v>18</v>
      </c>
      <c r="J106" t="s">
        <v>64</v>
      </c>
      <c r="K106" s="3">
        <v>1.9</v>
      </c>
      <c r="L106" s="3">
        <f t="shared" si="9"/>
        <v>1.9</v>
      </c>
      <c r="M106">
        <v>5</v>
      </c>
      <c r="N106" s="9">
        <f t="shared" si="7"/>
        <v>2</v>
      </c>
      <c r="O106" s="9">
        <f t="shared" si="8"/>
        <v>0</v>
      </c>
    </row>
    <row r="107" spans="1:15" x14ac:dyDescent="0.25">
      <c r="A107" t="s">
        <v>443</v>
      </c>
      <c r="B107">
        <v>14</v>
      </c>
      <c r="C107">
        <v>2</v>
      </c>
      <c r="D107" t="s">
        <v>378</v>
      </c>
      <c r="E107" t="s">
        <v>197</v>
      </c>
      <c r="F107" t="s">
        <v>221</v>
      </c>
      <c r="I107" t="s">
        <v>51</v>
      </c>
      <c r="J107" t="s">
        <v>211</v>
      </c>
      <c r="L107" s="3">
        <f t="shared" si="9"/>
        <v>0</v>
      </c>
      <c r="M107">
        <v>6</v>
      </c>
      <c r="N107" s="9">
        <f t="shared" si="7"/>
        <v>4</v>
      </c>
      <c r="O107" s="9">
        <f t="shared" si="8"/>
        <v>0</v>
      </c>
    </row>
    <row r="108" spans="1:15" x14ac:dyDescent="0.25">
      <c r="A108" t="s">
        <v>443</v>
      </c>
      <c r="B108">
        <v>15</v>
      </c>
      <c r="C108">
        <v>1</v>
      </c>
      <c r="D108" t="s">
        <v>375</v>
      </c>
      <c r="E108" t="s">
        <v>194</v>
      </c>
      <c r="F108" t="s">
        <v>322</v>
      </c>
      <c r="I108" t="s">
        <v>51</v>
      </c>
      <c r="J108" t="s">
        <v>208</v>
      </c>
      <c r="L108" s="3">
        <f t="shared" si="9"/>
        <v>0</v>
      </c>
      <c r="M108">
        <v>2</v>
      </c>
      <c r="N108" s="9">
        <f t="shared" si="7"/>
        <v>2</v>
      </c>
      <c r="O108" s="9">
        <f t="shared" si="8"/>
        <v>0</v>
      </c>
    </row>
    <row r="109" spans="1:15" x14ac:dyDescent="0.25">
      <c r="A109" t="s">
        <v>443</v>
      </c>
      <c r="B109">
        <v>16</v>
      </c>
      <c r="C109">
        <v>1</v>
      </c>
      <c r="D109" t="s">
        <v>376</v>
      </c>
      <c r="E109" t="s">
        <v>195</v>
      </c>
      <c r="F109" t="s">
        <v>321</v>
      </c>
      <c r="I109" t="s">
        <v>51</v>
      </c>
      <c r="J109" t="s">
        <v>209</v>
      </c>
      <c r="L109" s="3">
        <f t="shared" si="9"/>
        <v>0</v>
      </c>
      <c r="M109">
        <v>3</v>
      </c>
      <c r="N109" s="9">
        <f t="shared" si="7"/>
        <v>2</v>
      </c>
      <c r="O109" s="9">
        <f t="shared" si="8"/>
        <v>0</v>
      </c>
    </row>
    <row r="110" spans="1:15" x14ac:dyDescent="0.25">
      <c r="A110" t="s">
        <v>443</v>
      </c>
      <c r="B110">
        <v>17</v>
      </c>
      <c r="C110">
        <v>1</v>
      </c>
      <c r="D110" t="s">
        <v>377</v>
      </c>
      <c r="E110" t="s">
        <v>196</v>
      </c>
      <c r="F110" t="s">
        <v>368</v>
      </c>
      <c r="I110" t="s">
        <v>51</v>
      </c>
      <c r="J110" t="s">
        <v>210</v>
      </c>
      <c r="L110" s="3">
        <f t="shared" si="9"/>
        <v>0</v>
      </c>
      <c r="M110">
        <v>2</v>
      </c>
      <c r="N110" s="9">
        <f t="shared" ref="N110:N141" si="10">C110*N$1</f>
        <v>2</v>
      </c>
      <c r="O110" s="9">
        <f t="shared" ref="O110:O141" si="11">MAX(0,N110-M110)</f>
        <v>0</v>
      </c>
    </row>
    <row r="111" spans="1:15" x14ac:dyDescent="0.25">
      <c r="A111" t="s">
        <v>443</v>
      </c>
      <c r="B111">
        <v>18</v>
      </c>
      <c r="C111">
        <v>1</v>
      </c>
      <c r="D111" t="s">
        <v>379</v>
      </c>
      <c r="E111" t="s">
        <v>198</v>
      </c>
      <c r="F111" t="s">
        <v>413</v>
      </c>
      <c r="I111" t="s">
        <v>51</v>
      </c>
      <c r="J111" t="s">
        <v>212</v>
      </c>
      <c r="L111" s="3">
        <f t="shared" si="9"/>
        <v>0</v>
      </c>
      <c r="M111">
        <v>2</v>
      </c>
      <c r="N111" s="9">
        <f t="shared" si="10"/>
        <v>2</v>
      </c>
      <c r="O111" s="9">
        <f t="shared" si="11"/>
        <v>0</v>
      </c>
    </row>
    <row r="112" spans="1:15" x14ac:dyDescent="0.25">
      <c r="A112" t="s">
        <v>443</v>
      </c>
      <c r="B112">
        <v>19</v>
      </c>
      <c r="C112">
        <v>1</v>
      </c>
      <c r="D112" t="s">
        <v>254</v>
      </c>
      <c r="E112" t="s">
        <v>198</v>
      </c>
      <c r="F112" t="s">
        <v>222</v>
      </c>
      <c r="I112" t="s">
        <v>24</v>
      </c>
      <c r="L112" s="3">
        <f t="shared" si="9"/>
        <v>0</v>
      </c>
      <c r="M112">
        <v>5</v>
      </c>
      <c r="N112" s="9">
        <f t="shared" si="10"/>
        <v>2</v>
      </c>
      <c r="O112" s="9">
        <f t="shared" si="11"/>
        <v>0</v>
      </c>
    </row>
    <row r="113" spans="1:15" x14ac:dyDescent="0.25">
      <c r="A113" t="s">
        <v>443</v>
      </c>
      <c r="B113">
        <v>20</v>
      </c>
      <c r="C113">
        <v>4</v>
      </c>
      <c r="D113" t="s">
        <v>380</v>
      </c>
      <c r="E113" t="s">
        <v>199</v>
      </c>
      <c r="F113" t="s">
        <v>223</v>
      </c>
      <c r="I113" t="s">
        <v>51</v>
      </c>
      <c r="J113" t="s">
        <v>213</v>
      </c>
      <c r="L113" s="3">
        <f t="shared" si="9"/>
        <v>0</v>
      </c>
      <c r="M113">
        <v>34</v>
      </c>
      <c r="N113" s="9">
        <f t="shared" si="10"/>
        <v>8</v>
      </c>
      <c r="O113" s="9">
        <f t="shared" si="11"/>
        <v>0</v>
      </c>
    </row>
    <row r="114" spans="1:15" x14ac:dyDescent="0.25">
      <c r="A114" t="s">
        <v>443</v>
      </c>
      <c r="B114">
        <v>21</v>
      </c>
      <c r="C114">
        <v>4</v>
      </c>
      <c r="D114" t="s">
        <v>381</v>
      </c>
      <c r="E114" t="s">
        <v>199</v>
      </c>
      <c r="F114" t="s">
        <v>224</v>
      </c>
      <c r="I114" t="s">
        <v>51</v>
      </c>
      <c r="J114" t="s">
        <v>214</v>
      </c>
      <c r="L114" s="3">
        <f t="shared" si="9"/>
        <v>0</v>
      </c>
      <c r="M114">
        <v>8</v>
      </c>
      <c r="N114" s="9">
        <f t="shared" si="10"/>
        <v>8</v>
      </c>
      <c r="O114" s="9">
        <f t="shared" si="11"/>
        <v>0</v>
      </c>
    </row>
    <row r="115" spans="1:15" x14ac:dyDescent="0.25">
      <c r="A115" t="s">
        <v>443</v>
      </c>
      <c r="B115">
        <v>22</v>
      </c>
      <c r="C115">
        <v>1</v>
      </c>
      <c r="D115" t="s">
        <v>384</v>
      </c>
      <c r="E115" t="s">
        <v>199</v>
      </c>
      <c r="F115" t="s">
        <v>385</v>
      </c>
      <c r="I115" t="s">
        <v>51</v>
      </c>
      <c r="J115" t="s">
        <v>215</v>
      </c>
      <c r="L115" s="3">
        <f t="shared" si="9"/>
        <v>0</v>
      </c>
      <c r="M115">
        <v>7</v>
      </c>
      <c r="N115" s="9">
        <f t="shared" si="10"/>
        <v>2</v>
      </c>
      <c r="O115" s="9">
        <f t="shared" si="11"/>
        <v>0</v>
      </c>
    </row>
    <row r="116" spans="1:15" x14ac:dyDescent="0.25">
      <c r="A116" t="s">
        <v>443</v>
      </c>
      <c r="B116">
        <v>23</v>
      </c>
      <c r="C116">
        <v>1</v>
      </c>
      <c r="D116" t="s">
        <v>383</v>
      </c>
      <c r="E116" t="s">
        <v>199</v>
      </c>
      <c r="F116" t="s">
        <v>225</v>
      </c>
      <c r="G116" t="s">
        <v>14</v>
      </c>
      <c r="H116" t="s">
        <v>15</v>
      </c>
      <c r="I116" t="s">
        <v>51</v>
      </c>
      <c r="J116" t="s">
        <v>216</v>
      </c>
      <c r="L116" s="3">
        <f t="shared" si="9"/>
        <v>0</v>
      </c>
      <c r="M116">
        <v>4</v>
      </c>
      <c r="N116" s="9">
        <f t="shared" si="10"/>
        <v>2</v>
      </c>
      <c r="O116" s="9">
        <f t="shared" si="11"/>
        <v>0</v>
      </c>
    </row>
    <row r="117" spans="1:15" x14ac:dyDescent="0.25">
      <c r="A117" t="s">
        <v>443</v>
      </c>
      <c r="B117">
        <v>24</v>
      </c>
      <c r="C117">
        <v>4</v>
      </c>
      <c r="D117" t="s">
        <v>382</v>
      </c>
      <c r="E117" t="s">
        <v>199</v>
      </c>
      <c r="F117" t="s">
        <v>226</v>
      </c>
      <c r="I117" t="s">
        <v>51</v>
      </c>
      <c r="J117" t="s">
        <v>217</v>
      </c>
      <c r="L117" s="3">
        <f t="shared" si="9"/>
        <v>0</v>
      </c>
      <c r="M117">
        <v>10</v>
      </c>
      <c r="N117" s="9">
        <f t="shared" si="10"/>
        <v>8</v>
      </c>
      <c r="O117" s="9">
        <f t="shared" si="11"/>
        <v>0</v>
      </c>
    </row>
    <row r="118" spans="1:15" x14ac:dyDescent="0.25">
      <c r="A118" t="s">
        <v>443</v>
      </c>
      <c r="B118">
        <v>25</v>
      </c>
      <c r="C118">
        <v>8</v>
      </c>
      <c r="D118" t="s">
        <v>290</v>
      </c>
      <c r="E118" t="s">
        <v>200</v>
      </c>
      <c r="F118" t="s">
        <v>158</v>
      </c>
      <c r="I118" t="s">
        <v>289</v>
      </c>
      <c r="L118" s="3">
        <f t="shared" si="9"/>
        <v>0</v>
      </c>
      <c r="M118">
        <v>23</v>
      </c>
      <c r="N118" s="9">
        <f t="shared" si="10"/>
        <v>16</v>
      </c>
      <c r="O118" s="9">
        <f t="shared" si="11"/>
        <v>0</v>
      </c>
    </row>
    <row r="119" spans="1:15" x14ac:dyDescent="0.25">
      <c r="A119" t="s">
        <v>443</v>
      </c>
      <c r="B119">
        <v>26</v>
      </c>
      <c r="C119">
        <v>2</v>
      </c>
      <c r="D119" t="s">
        <v>358</v>
      </c>
      <c r="F119" t="s">
        <v>359</v>
      </c>
      <c r="I119" t="s">
        <v>119</v>
      </c>
      <c r="L119" s="3">
        <f t="shared" si="9"/>
        <v>0</v>
      </c>
      <c r="M119">
        <v>10</v>
      </c>
      <c r="N119" s="9">
        <f t="shared" si="10"/>
        <v>4</v>
      </c>
      <c r="O119" s="9">
        <f t="shared" si="11"/>
        <v>0</v>
      </c>
    </row>
    <row r="120" spans="1:15" x14ac:dyDescent="0.25">
      <c r="A120" t="s">
        <v>443</v>
      </c>
      <c r="B120">
        <v>27</v>
      </c>
      <c r="C120">
        <v>1</v>
      </c>
      <c r="D120" t="s">
        <v>360</v>
      </c>
      <c r="F120" t="s">
        <v>361</v>
      </c>
      <c r="I120" t="s">
        <v>119</v>
      </c>
      <c r="L120" s="3">
        <f t="shared" si="9"/>
        <v>0</v>
      </c>
      <c r="M120">
        <v>10</v>
      </c>
      <c r="N120" s="9">
        <f t="shared" si="10"/>
        <v>2</v>
      </c>
      <c r="O120" s="9">
        <f t="shared" si="11"/>
        <v>0</v>
      </c>
    </row>
    <row r="121" spans="1:15" x14ac:dyDescent="0.25">
      <c r="A121" t="s">
        <v>443</v>
      </c>
      <c r="B121">
        <v>28</v>
      </c>
      <c r="C121">
        <v>1</v>
      </c>
      <c r="D121" t="s">
        <v>365</v>
      </c>
      <c r="F121" t="s">
        <v>362</v>
      </c>
      <c r="I121" t="s">
        <v>119</v>
      </c>
      <c r="L121" s="3">
        <f t="shared" si="9"/>
        <v>0</v>
      </c>
      <c r="M121">
        <v>10</v>
      </c>
      <c r="N121" s="9">
        <f t="shared" si="10"/>
        <v>2</v>
      </c>
      <c r="O121" s="9">
        <f t="shared" si="11"/>
        <v>0</v>
      </c>
    </row>
    <row r="122" spans="1:15" x14ac:dyDescent="0.25">
      <c r="A122" t="s">
        <v>443</v>
      </c>
      <c r="B122">
        <v>29</v>
      </c>
      <c r="C122">
        <v>1</v>
      </c>
      <c r="D122" t="s">
        <v>366</v>
      </c>
      <c r="F122" t="s">
        <v>363</v>
      </c>
      <c r="I122" t="s">
        <v>119</v>
      </c>
      <c r="L122" s="3">
        <f t="shared" si="9"/>
        <v>0</v>
      </c>
      <c r="M122">
        <v>10</v>
      </c>
      <c r="N122" s="9">
        <f t="shared" si="10"/>
        <v>2</v>
      </c>
      <c r="O122" s="9">
        <f t="shared" si="11"/>
        <v>0</v>
      </c>
    </row>
    <row r="123" spans="1:15" x14ac:dyDescent="0.25">
      <c r="A123" t="s">
        <v>443</v>
      </c>
      <c r="B123">
        <v>30</v>
      </c>
      <c r="C123">
        <v>1</v>
      </c>
      <c r="D123" t="s">
        <v>367</v>
      </c>
      <c r="F123" t="s">
        <v>364</v>
      </c>
      <c r="I123" t="s">
        <v>119</v>
      </c>
      <c r="L123" s="3">
        <f t="shared" si="9"/>
        <v>0</v>
      </c>
      <c r="M123">
        <v>10</v>
      </c>
      <c r="N123" s="9">
        <f t="shared" si="10"/>
        <v>2</v>
      </c>
      <c r="O123" s="9">
        <f t="shared" si="11"/>
        <v>0</v>
      </c>
    </row>
    <row r="124" spans="1:15" x14ac:dyDescent="0.25">
      <c r="A124" t="s">
        <v>440</v>
      </c>
      <c r="B124">
        <v>1</v>
      </c>
      <c r="C124">
        <v>25</v>
      </c>
      <c r="D124" t="s">
        <v>130</v>
      </c>
      <c r="F124" t="s">
        <v>141</v>
      </c>
      <c r="G124" t="s">
        <v>139</v>
      </c>
      <c r="H124" t="s">
        <v>136</v>
      </c>
      <c r="I124" t="s">
        <v>51</v>
      </c>
      <c r="J124" t="s">
        <v>135</v>
      </c>
      <c r="K124" s="3">
        <v>0.1</v>
      </c>
      <c r="L124" s="3">
        <f t="shared" si="9"/>
        <v>2.5</v>
      </c>
      <c r="N124" s="9">
        <f t="shared" si="10"/>
        <v>50</v>
      </c>
      <c r="O124" s="9">
        <f t="shared" si="11"/>
        <v>50</v>
      </c>
    </row>
    <row r="125" spans="1:15" x14ac:dyDescent="0.25">
      <c r="A125" t="s">
        <v>440</v>
      </c>
      <c r="B125">
        <v>2</v>
      </c>
      <c r="C125">
        <v>10</v>
      </c>
      <c r="D125" t="s">
        <v>129</v>
      </c>
      <c r="F125" t="s">
        <v>140</v>
      </c>
      <c r="G125" t="s">
        <v>139</v>
      </c>
      <c r="H125" t="s">
        <v>134</v>
      </c>
      <c r="I125" t="s">
        <v>51</v>
      </c>
      <c r="J125" t="s">
        <v>133</v>
      </c>
      <c r="K125" s="3">
        <v>0.15</v>
      </c>
      <c r="L125" s="3">
        <f t="shared" si="9"/>
        <v>1.5</v>
      </c>
      <c r="N125" s="9">
        <f t="shared" si="10"/>
        <v>20</v>
      </c>
      <c r="O125" s="9">
        <f t="shared" si="11"/>
        <v>20</v>
      </c>
    </row>
    <row r="126" spans="1:15" x14ac:dyDescent="0.25">
      <c r="A126" t="s">
        <v>440</v>
      </c>
      <c r="B126">
        <v>3</v>
      </c>
      <c r="C126">
        <v>10</v>
      </c>
      <c r="D126" t="s">
        <v>131</v>
      </c>
      <c r="F126" t="s">
        <v>132</v>
      </c>
      <c r="G126" t="s">
        <v>139</v>
      </c>
      <c r="H126" t="s">
        <v>138</v>
      </c>
      <c r="I126" t="s">
        <v>51</v>
      </c>
      <c r="J126" t="s">
        <v>137</v>
      </c>
      <c r="K126" s="3">
        <v>0.08</v>
      </c>
      <c r="L126" s="3">
        <f t="shared" si="9"/>
        <v>0.8</v>
      </c>
      <c r="N126" s="9">
        <f t="shared" si="10"/>
        <v>20</v>
      </c>
      <c r="O126" s="9">
        <f t="shared" si="11"/>
        <v>20</v>
      </c>
    </row>
    <row r="127" spans="1:15" x14ac:dyDescent="0.25">
      <c r="A127" t="s">
        <v>440</v>
      </c>
      <c r="B127">
        <v>4</v>
      </c>
      <c r="C127">
        <v>1</v>
      </c>
      <c r="D127" t="s">
        <v>352</v>
      </c>
      <c r="F127" t="s">
        <v>347</v>
      </c>
      <c r="I127" t="s">
        <v>18</v>
      </c>
      <c r="N127" s="9">
        <f t="shared" si="10"/>
        <v>2</v>
      </c>
      <c r="O127" s="9">
        <f t="shared" si="11"/>
        <v>2</v>
      </c>
    </row>
    <row r="128" spans="1:15" x14ac:dyDescent="0.25">
      <c r="A128" t="s">
        <v>440</v>
      </c>
      <c r="B128">
        <v>5</v>
      </c>
      <c r="C128">
        <v>1</v>
      </c>
      <c r="D128" t="s">
        <v>179</v>
      </c>
      <c r="F128" t="s">
        <v>180</v>
      </c>
      <c r="I128" t="s">
        <v>18</v>
      </c>
      <c r="K128" s="3">
        <v>0.8</v>
      </c>
      <c r="L128" s="3">
        <f t="shared" ref="L128:L150" si="12">C128*K128</f>
        <v>0.8</v>
      </c>
      <c r="N128" s="9">
        <f t="shared" si="10"/>
        <v>2</v>
      </c>
      <c r="O128" s="9">
        <f t="shared" si="11"/>
        <v>2</v>
      </c>
    </row>
    <row r="129" spans="1:15" x14ac:dyDescent="0.25">
      <c r="A129" t="s">
        <v>440</v>
      </c>
      <c r="B129">
        <v>6</v>
      </c>
      <c r="C129">
        <v>10</v>
      </c>
      <c r="D129" t="s">
        <v>147</v>
      </c>
      <c r="F129" t="s">
        <v>148</v>
      </c>
      <c r="I129" t="s">
        <v>152</v>
      </c>
      <c r="K129" s="3">
        <v>0.1</v>
      </c>
      <c r="L129" s="3">
        <f t="shared" si="12"/>
        <v>1</v>
      </c>
      <c r="N129" s="9">
        <f t="shared" si="10"/>
        <v>20</v>
      </c>
      <c r="O129" s="9">
        <f t="shared" si="11"/>
        <v>20</v>
      </c>
    </row>
    <row r="130" spans="1:15" x14ac:dyDescent="0.25">
      <c r="A130" t="s">
        <v>440</v>
      </c>
      <c r="B130">
        <v>7</v>
      </c>
      <c r="C130">
        <v>2</v>
      </c>
      <c r="D130" t="s">
        <v>172</v>
      </c>
      <c r="F130" t="s">
        <v>173</v>
      </c>
      <c r="I130" t="s">
        <v>56</v>
      </c>
      <c r="J130" t="s">
        <v>309</v>
      </c>
      <c r="K130" s="3">
        <v>1.895</v>
      </c>
      <c r="L130" s="3">
        <f t="shared" si="12"/>
        <v>3.79</v>
      </c>
      <c r="N130" s="9">
        <f t="shared" si="10"/>
        <v>4</v>
      </c>
      <c r="O130" s="9">
        <f t="shared" si="11"/>
        <v>4</v>
      </c>
    </row>
    <row r="131" spans="1:15" x14ac:dyDescent="0.25">
      <c r="A131" t="s">
        <v>440</v>
      </c>
      <c r="B131">
        <v>8</v>
      </c>
      <c r="C131">
        <v>12</v>
      </c>
      <c r="D131" t="s">
        <v>149</v>
      </c>
      <c r="F131" t="s">
        <v>164</v>
      </c>
      <c r="I131" t="s">
        <v>56</v>
      </c>
      <c r="J131" t="s">
        <v>292</v>
      </c>
      <c r="K131" s="3">
        <v>0.19</v>
      </c>
      <c r="L131" s="3">
        <f t="shared" si="12"/>
        <v>2.2800000000000002</v>
      </c>
      <c r="N131" s="9">
        <f t="shared" si="10"/>
        <v>24</v>
      </c>
      <c r="O131" s="9">
        <f t="shared" si="11"/>
        <v>24</v>
      </c>
    </row>
    <row r="132" spans="1:15" x14ac:dyDescent="0.25">
      <c r="A132" t="s">
        <v>440</v>
      </c>
      <c r="B132">
        <v>9</v>
      </c>
      <c r="C132">
        <v>1</v>
      </c>
      <c r="D132" t="s">
        <v>355</v>
      </c>
      <c r="F132" t="s">
        <v>346</v>
      </c>
      <c r="G132" t="s">
        <v>356</v>
      </c>
      <c r="I132" t="s">
        <v>51</v>
      </c>
      <c r="J132" t="s">
        <v>357</v>
      </c>
      <c r="K132" s="3">
        <v>0.2</v>
      </c>
      <c r="L132" s="3">
        <f t="shared" si="12"/>
        <v>0.2</v>
      </c>
      <c r="N132" s="9">
        <f t="shared" si="10"/>
        <v>2</v>
      </c>
      <c r="O132" s="9">
        <f t="shared" si="11"/>
        <v>2</v>
      </c>
    </row>
    <row r="133" spans="1:15" x14ac:dyDescent="0.25">
      <c r="A133" t="s">
        <v>440</v>
      </c>
      <c r="B133">
        <v>10</v>
      </c>
      <c r="C133">
        <v>1</v>
      </c>
      <c r="D133" t="s">
        <v>128</v>
      </c>
      <c r="F133" t="s">
        <v>127</v>
      </c>
      <c r="G133" t="s">
        <v>125</v>
      </c>
      <c r="H133" t="s">
        <v>126</v>
      </c>
      <c r="I133" t="s">
        <v>51</v>
      </c>
      <c r="J133" t="s">
        <v>124</v>
      </c>
      <c r="K133" s="3">
        <v>1.97</v>
      </c>
      <c r="L133" s="3">
        <f t="shared" si="12"/>
        <v>1.97</v>
      </c>
      <c r="N133" s="9">
        <f t="shared" si="10"/>
        <v>2</v>
      </c>
      <c r="O133" s="9">
        <f t="shared" si="11"/>
        <v>2</v>
      </c>
    </row>
    <row r="134" spans="1:15" x14ac:dyDescent="0.25">
      <c r="A134" t="s">
        <v>445</v>
      </c>
      <c r="C134">
        <v>2</v>
      </c>
      <c r="D134" t="s">
        <v>37</v>
      </c>
      <c r="F134" t="s">
        <v>98</v>
      </c>
      <c r="I134" t="s">
        <v>56</v>
      </c>
      <c r="J134" s="5" t="s">
        <v>97</v>
      </c>
      <c r="K134" s="3">
        <v>6.03</v>
      </c>
      <c r="L134" s="3">
        <f t="shared" si="12"/>
        <v>12.06</v>
      </c>
      <c r="N134" s="9">
        <f t="shared" si="10"/>
        <v>4</v>
      </c>
      <c r="O134" s="9">
        <f t="shared" si="11"/>
        <v>4</v>
      </c>
    </row>
    <row r="135" spans="1:15" x14ac:dyDescent="0.25">
      <c r="A135" t="s">
        <v>445</v>
      </c>
      <c r="C135">
        <v>2</v>
      </c>
      <c r="D135" t="s">
        <v>324</v>
      </c>
      <c r="F135" t="s">
        <v>112</v>
      </c>
      <c r="G135" t="s">
        <v>77</v>
      </c>
      <c r="H135" t="s">
        <v>112</v>
      </c>
      <c r="I135" t="s">
        <v>51</v>
      </c>
      <c r="J135" s="5" t="s">
        <v>111</v>
      </c>
      <c r="K135" s="3">
        <v>0.08</v>
      </c>
      <c r="L135" s="3">
        <f t="shared" si="12"/>
        <v>0.16</v>
      </c>
      <c r="N135" s="9">
        <f t="shared" si="10"/>
        <v>4</v>
      </c>
      <c r="O135" s="9">
        <f t="shared" si="11"/>
        <v>4</v>
      </c>
    </row>
    <row r="136" spans="1:15" x14ac:dyDescent="0.25">
      <c r="A136" t="s">
        <v>445</v>
      </c>
      <c r="C136">
        <v>2</v>
      </c>
      <c r="D136" t="s">
        <v>38</v>
      </c>
      <c r="F136" t="s">
        <v>40</v>
      </c>
      <c r="H136" t="s">
        <v>58</v>
      </c>
      <c r="I136" t="s">
        <v>56</v>
      </c>
      <c r="J136" s="5" t="s">
        <v>57</v>
      </c>
      <c r="K136" s="3">
        <v>0.4</v>
      </c>
      <c r="L136" s="3">
        <f t="shared" si="12"/>
        <v>0.8</v>
      </c>
      <c r="N136" s="9">
        <f t="shared" si="10"/>
        <v>4</v>
      </c>
      <c r="O136" s="9">
        <f t="shared" si="11"/>
        <v>4</v>
      </c>
    </row>
    <row r="137" spans="1:15" x14ac:dyDescent="0.25">
      <c r="A137" t="s">
        <v>445</v>
      </c>
      <c r="C137">
        <v>1</v>
      </c>
      <c r="D137" t="s">
        <v>36</v>
      </c>
      <c r="F137" t="s">
        <v>42</v>
      </c>
      <c r="G137" t="s">
        <v>47</v>
      </c>
      <c r="I137" t="s">
        <v>18</v>
      </c>
      <c r="J137" t="s">
        <v>62</v>
      </c>
      <c r="K137" s="3">
        <v>5</v>
      </c>
      <c r="L137" s="3">
        <f t="shared" si="12"/>
        <v>5</v>
      </c>
      <c r="N137" s="9">
        <f t="shared" si="10"/>
        <v>2</v>
      </c>
      <c r="O137" s="9">
        <f t="shared" si="11"/>
        <v>2</v>
      </c>
    </row>
    <row r="138" spans="1:15" x14ac:dyDescent="0.25">
      <c r="A138" t="s">
        <v>445</v>
      </c>
      <c r="C138">
        <v>1</v>
      </c>
      <c r="D138" t="s">
        <v>35</v>
      </c>
      <c r="F138" t="s">
        <v>41</v>
      </c>
      <c r="G138" t="s">
        <v>46</v>
      </c>
      <c r="I138" t="s">
        <v>18</v>
      </c>
      <c r="J138" t="s">
        <v>63</v>
      </c>
      <c r="K138" s="3">
        <v>2</v>
      </c>
      <c r="L138" s="3">
        <f t="shared" si="12"/>
        <v>2</v>
      </c>
      <c r="N138" s="9">
        <f t="shared" si="10"/>
        <v>2</v>
      </c>
      <c r="O138" s="9">
        <f t="shared" si="11"/>
        <v>2</v>
      </c>
    </row>
    <row r="139" spans="1:15" x14ac:dyDescent="0.25">
      <c r="A139" t="s">
        <v>445</v>
      </c>
      <c r="C139">
        <v>1</v>
      </c>
      <c r="D139" t="s">
        <v>55</v>
      </c>
      <c r="F139" t="s">
        <v>59</v>
      </c>
      <c r="I139" t="s">
        <v>56</v>
      </c>
      <c r="J139" s="5" t="s">
        <v>60</v>
      </c>
      <c r="K139" s="3">
        <v>5.68</v>
      </c>
      <c r="L139" s="3">
        <f t="shared" si="12"/>
        <v>5.68</v>
      </c>
      <c r="N139" s="9">
        <f t="shared" si="10"/>
        <v>2</v>
      </c>
      <c r="O139" s="9">
        <f t="shared" si="11"/>
        <v>2</v>
      </c>
    </row>
    <row r="140" spans="1:15" x14ac:dyDescent="0.25">
      <c r="A140" t="s">
        <v>445</v>
      </c>
      <c r="C140">
        <v>2</v>
      </c>
      <c r="D140" t="s">
        <v>76</v>
      </c>
      <c r="F140" t="s">
        <v>110</v>
      </c>
      <c r="G140" t="s">
        <v>109</v>
      </c>
      <c r="H140" t="s">
        <v>107</v>
      </c>
      <c r="I140" t="s">
        <v>51</v>
      </c>
      <c r="J140" s="5" t="s">
        <v>108</v>
      </c>
      <c r="K140" s="3">
        <v>0.9</v>
      </c>
      <c r="L140" s="3">
        <f t="shared" si="12"/>
        <v>1.8</v>
      </c>
      <c r="N140" s="9">
        <f t="shared" si="10"/>
        <v>4</v>
      </c>
      <c r="O140" s="9">
        <f t="shared" si="11"/>
        <v>4</v>
      </c>
    </row>
    <row r="141" spans="1:15" x14ac:dyDescent="0.25">
      <c r="A141" t="s">
        <v>445</v>
      </c>
      <c r="C141">
        <v>1</v>
      </c>
      <c r="D141" t="s">
        <v>28</v>
      </c>
      <c r="F141" t="s">
        <v>30</v>
      </c>
      <c r="G141" t="s">
        <v>29</v>
      </c>
      <c r="H141">
        <v>4683</v>
      </c>
      <c r="I141" t="s">
        <v>29</v>
      </c>
      <c r="J141">
        <v>4683</v>
      </c>
      <c r="K141" s="3">
        <v>32.950000000000003</v>
      </c>
      <c r="L141" s="3">
        <f t="shared" si="12"/>
        <v>32.950000000000003</v>
      </c>
      <c r="N141" s="9">
        <f t="shared" si="10"/>
        <v>2</v>
      </c>
      <c r="O141" s="9">
        <f t="shared" si="11"/>
        <v>2</v>
      </c>
    </row>
    <row r="142" spans="1:15" x14ac:dyDescent="0.25">
      <c r="A142" t="s">
        <v>445</v>
      </c>
      <c r="C142">
        <v>1</v>
      </c>
      <c r="D142" t="s">
        <v>65</v>
      </c>
      <c r="F142" t="s">
        <v>325</v>
      </c>
      <c r="G142" t="s">
        <v>29</v>
      </c>
      <c r="I142" t="s">
        <v>29</v>
      </c>
      <c r="J142">
        <v>4035</v>
      </c>
      <c r="K142" s="3">
        <v>9.9499999999999993</v>
      </c>
      <c r="L142" s="3">
        <f t="shared" si="12"/>
        <v>9.9499999999999993</v>
      </c>
      <c r="N142" s="9">
        <f t="shared" ref="N142:N150" si="13">C142*N$1</f>
        <v>2</v>
      </c>
      <c r="O142" s="9">
        <f t="shared" ref="O142:O173" si="14">MAX(0,N142-M142)</f>
        <v>2</v>
      </c>
    </row>
    <row r="143" spans="1:15" x14ac:dyDescent="0.25">
      <c r="A143" t="s">
        <v>445</v>
      </c>
      <c r="C143">
        <v>1</v>
      </c>
      <c r="D143" t="s">
        <v>34</v>
      </c>
      <c r="F143" t="s">
        <v>43</v>
      </c>
      <c r="G143" t="s">
        <v>92</v>
      </c>
      <c r="H143" t="s">
        <v>93</v>
      </c>
      <c r="I143" t="s">
        <v>18</v>
      </c>
      <c r="J143" t="s">
        <v>91</v>
      </c>
      <c r="K143" s="3">
        <v>3.2</v>
      </c>
      <c r="L143" s="3">
        <f t="shared" si="12"/>
        <v>3.2</v>
      </c>
      <c r="N143" s="9">
        <f t="shared" si="13"/>
        <v>2</v>
      </c>
      <c r="O143" s="9">
        <f t="shared" si="14"/>
        <v>2</v>
      </c>
    </row>
    <row r="144" spans="1:15" x14ac:dyDescent="0.25">
      <c r="A144" t="s">
        <v>445</v>
      </c>
      <c r="C144">
        <v>2</v>
      </c>
      <c r="D144" t="s">
        <v>68</v>
      </c>
      <c r="F144" t="s">
        <v>69</v>
      </c>
      <c r="I144" t="s">
        <v>56</v>
      </c>
      <c r="J144" s="5" t="s">
        <v>95</v>
      </c>
      <c r="K144" s="3">
        <v>3.95</v>
      </c>
      <c r="L144" s="3">
        <f t="shared" si="12"/>
        <v>7.9</v>
      </c>
      <c r="N144" s="9">
        <f t="shared" si="13"/>
        <v>4</v>
      </c>
      <c r="O144" s="9">
        <f t="shared" si="14"/>
        <v>4</v>
      </c>
    </row>
    <row r="145" spans="1:15" x14ac:dyDescent="0.25">
      <c r="A145" t="s">
        <v>445</v>
      </c>
      <c r="C145">
        <v>6</v>
      </c>
      <c r="D145" t="s">
        <v>83</v>
      </c>
      <c r="F145" t="s">
        <v>84</v>
      </c>
      <c r="I145" t="s">
        <v>56</v>
      </c>
      <c r="J145" t="s">
        <v>99</v>
      </c>
      <c r="K145" s="3">
        <v>0.19</v>
      </c>
      <c r="L145" s="3">
        <f t="shared" si="12"/>
        <v>1.1400000000000001</v>
      </c>
      <c r="N145" s="9">
        <f t="shared" si="13"/>
        <v>12</v>
      </c>
      <c r="O145" s="9">
        <f t="shared" si="14"/>
        <v>12</v>
      </c>
    </row>
    <row r="146" spans="1:15" x14ac:dyDescent="0.25">
      <c r="A146" t="s">
        <v>445</v>
      </c>
      <c r="C146">
        <v>1</v>
      </c>
      <c r="D146" t="s">
        <v>85</v>
      </c>
      <c r="F146" t="s">
        <v>101</v>
      </c>
      <c r="I146" t="s">
        <v>56</v>
      </c>
      <c r="J146" t="s">
        <v>100</v>
      </c>
      <c r="K146" s="3">
        <v>1.78</v>
      </c>
      <c r="L146" s="3">
        <f t="shared" si="12"/>
        <v>1.78</v>
      </c>
      <c r="N146" s="9">
        <f t="shared" si="13"/>
        <v>2</v>
      </c>
      <c r="O146" s="9">
        <f t="shared" si="14"/>
        <v>2</v>
      </c>
    </row>
    <row r="147" spans="1:15" x14ac:dyDescent="0.25">
      <c r="A147" t="s">
        <v>445</v>
      </c>
      <c r="C147">
        <v>1</v>
      </c>
      <c r="D147" t="s">
        <v>74</v>
      </c>
      <c r="F147" t="s">
        <v>75</v>
      </c>
      <c r="G147" t="s">
        <v>53</v>
      </c>
      <c r="I147" t="s">
        <v>53</v>
      </c>
      <c r="K147" s="3">
        <v>4</v>
      </c>
      <c r="L147" s="3">
        <f t="shared" si="12"/>
        <v>4</v>
      </c>
      <c r="N147" s="9">
        <f t="shared" si="13"/>
        <v>2</v>
      </c>
      <c r="O147" s="9">
        <f t="shared" si="14"/>
        <v>2</v>
      </c>
    </row>
    <row r="148" spans="1:15" x14ac:dyDescent="0.25">
      <c r="A148" t="s">
        <v>445</v>
      </c>
      <c r="C148">
        <v>1</v>
      </c>
      <c r="D148" t="s">
        <v>79</v>
      </c>
      <c r="F148" t="s">
        <v>82</v>
      </c>
      <c r="G148" t="s">
        <v>114</v>
      </c>
      <c r="H148" t="s">
        <v>115</v>
      </c>
      <c r="I148" t="s">
        <v>51</v>
      </c>
      <c r="J148" s="5" t="s">
        <v>113</v>
      </c>
      <c r="K148" s="3">
        <v>2.02</v>
      </c>
      <c r="L148" s="3">
        <f t="shared" si="12"/>
        <v>2.02</v>
      </c>
      <c r="N148" s="9">
        <f t="shared" si="13"/>
        <v>2</v>
      </c>
      <c r="O148" s="9">
        <f t="shared" si="14"/>
        <v>2</v>
      </c>
    </row>
    <row r="149" spans="1:15" x14ac:dyDescent="0.25">
      <c r="A149" t="s">
        <v>445</v>
      </c>
      <c r="C149">
        <v>2</v>
      </c>
      <c r="D149" t="s">
        <v>80</v>
      </c>
      <c r="F149" t="s">
        <v>81</v>
      </c>
      <c r="G149" t="s">
        <v>78</v>
      </c>
      <c r="H149" t="s">
        <v>117</v>
      </c>
      <c r="I149" t="s">
        <v>51</v>
      </c>
      <c r="J149" s="5" t="s">
        <v>116</v>
      </c>
      <c r="K149" s="3">
        <v>1.47</v>
      </c>
      <c r="L149" s="3">
        <f t="shared" si="12"/>
        <v>2.94</v>
      </c>
      <c r="N149" s="9">
        <f t="shared" si="13"/>
        <v>4</v>
      </c>
      <c r="O149" s="9">
        <f t="shared" si="14"/>
        <v>4</v>
      </c>
    </row>
    <row r="150" spans="1:15" x14ac:dyDescent="0.25">
      <c r="A150" t="s">
        <v>445</v>
      </c>
      <c r="C150">
        <v>1</v>
      </c>
      <c r="D150" t="s">
        <v>39</v>
      </c>
      <c r="F150" s="4" t="s">
        <v>70</v>
      </c>
      <c r="I150" t="s">
        <v>56</v>
      </c>
      <c r="J150" s="5" t="s">
        <v>102</v>
      </c>
      <c r="K150" s="3">
        <v>0.2</v>
      </c>
      <c r="L150" s="3">
        <f t="shared" si="12"/>
        <v>0.2</v>
      </c>
      <c r="N150" s="9">
        <f t="shared" si="13"/>
        <v>2</v>
      </c>
      <c r="O150" s="9">
        <f t="shared" si="14"/>
        <v>2</v>
      </c>
    </row>
  </sheetData>
  <sortState xmlns:xlrd2="http://schemas.microsoft.com/office/spreadsheetml/2017/richdata2" ref="A2:P151">
    <sortCondition ref="A2:A151"/>
    <sortCondition ref="B2:B151"/>
  </sortState>
  <printOptions gridLines="1"/>
  <pageMargins left="0.25" right="0.25" top="0.6" bottom="0.6" header="0.25" footer="0.25"/>
  <pageSetup orientation="landscape" horizontalDpi="0" verticalDpi="0" r:id="rId1"/>
  <headerFooter>
    <oddHeader>&amp;F</oddHeader>
    <oddFooter>&amp;LDavid&amp;CPage &amp;P&amp;R&amp;D</oddFooter>
  </headerFooter>
  <rowBreaks count="5" manualBreakCount="5">
    <brk id="33" max="16383" man="1"/>
    <brk id="57" max="16383" man="1"/>
    <brk id="92" max="16383" man="1"/>
    <brk id="123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Forbes, David C - (dforbes)</cp:lastModifiedBy>
  <cp:lastPrinted>2024-05-03T16:28:22Z</cp:lastPrinted>
  <dcterms:created xsi:type="dcterms:W3CDTF">2023-07-24T14:08:50Z</dcterms:created>
  <dcterms:modified xsi:type="dcterms:W3CDTF">2024-06-10T04:16:12Z</dcterms:modified>
</cp:coreProperties>
</file>